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\Documents\REMONTY , INWESTYCJE, ZAKUPY\REMONTY, INWESTYCJE\2025\Remont toalet w bud. 9\Remont toalet przy sali sportowej\"/>
    </mc:Choice>
  </mc:AlternateContent>
  <xr:revisionPtr revIDLastSave="0" documentId="13_ncr:1_{8862FD4F-BFAA-4A2B-964B-D3359FCF34FC}" xr6:coauthVersionLast="36" xr6:coauthVersionMax="36" xr10:uidLastSave="{00000000-0000-0000-0000-000000000000}"/>
  <bookViews>
    <workbookView xWindow="0" yWindow="0" windowWidth="23040" windowHeight="8940" activeTab="1" xr2:uid="{5376CFC4-2194-4DE6-B79D-6D3AE553F54E}"/>
  </bookViews>
  <sheets>
    <sheet name="budżet ogólny" sheetId="3" r:id="rId1"/>
    <sheet name="budżet szczegółowy" sheetId="4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4" l="1"/>
  <c r="H61" i="4" s="1"/>
  <c r="I61" i="4" s="1"/>
  <c r="J61" i="4" s="1"/>
  <c r="G60" i="4"/>
  <c r="H60" i="4" s="1"/>
  <c r="I60" i="4" s="1"/>
  <c r="J60" i="4" s="1"/>
  <c r="G59" i="4"/>
  <c r="H59" i="4" s="1"/>
  <c r="I59" i="4" s="1"/>
  <c r="J59" i="4" s="1"/>
  <c r="G58" i="4"/>
  <c r="H58" i="4" s="1"/>
  <c r="I58" i="4" s="1"/>
  <c r="J58" i="4" s="1"/>
  <c r="G57" i="4"/>
  <c r="H57" i="4" s="1"/>
  <c r="I57" i="4" s="1"/>
  <c r="J57" i="4" s="1"/>
  <c r="G56" i="4"/>
  <c r="G54" i="4" s="1"/>
  <c r="G55" i="4"/>
  <c r="H55" i="4" s="1"/>
  <c r="I55" i="4" s="1"/>
  <c r="G53" i="4"/>
  <c r="H53" i="4" s="1"/>
  <c r="I53" i="4" s="1"/>
  <c r="K53" i="4" s="1"/>
  <c r="G52" i="4"/>
  <c r="H52" i="4" s="1"/>
  <c r="F51" i="4"/>
  <c r="G50" i="4"/>
  <c r="H50" i="4" s="1"/>
  <c r="I50" i="4" s="1"/>
  <c r="K50" i="4" s="1"/>
  <c r="G49" i="4"/>
  <c r="H49" i="4" s="1"/>
  <c r="F48" i="4"/>
  <c r="G47" i="4"/>
  <c r="H47" i="4" s="1"/>
  <c r="I47" i="4" s="1"/>
  <c r="K47" i="4" s="1"/>
  <c r="G46" i="4"/>
  <c r="H46" i="4" s="1"/>
  <c r="F45" i="4"/>
  <c r="G44" i="4"/>
  <c r="H44" i="4" s="1"/>
  <c r="I44" i="4" s="1"/>
  <c r="K44" i="4" s="1"/>
  <c r="G43" i="4"/>
  <c r="H43" i="4" s="1"/>
  <c r="F42" i="4"/>
  <c r="G41" i="4"/>
  <c r="H41" i="4" s="1"/>
  <c r="I41" i="4" s="1"/>
  <c r="K41" i="4" s="1"/>
  <c r="G40" i="4"/>
  <c r="H40" i="4" s="1"/>
  <c r="F39" i="4"/>
  <c r="G38" i="4"/>
  <c r="H38" i="4" s="1"/>
  <c r="I38" i="4" s="1"/>
  <c r="K38" i="4" s="1"/>
  <c r="G37" i="4"/>
  <c r="H37" i="4" s="1"/>
  <c r="F36" i="4"/>
  <c r="G34" i="4"/>
  <c r="H34" i="4" s="1"/>
  <c r="I34" i="4" s="1"/>
  <c r="K34" i="4" s="1"/>
  <c r="H33" i="4"/>
  <c r="I33" i="4" s="1"/>
  <c r="J33" i="4" s="1"/>
  <c r="G33" i="4"/>
  <c r="F32" i="4"/>
  <c r="G32" i="4" s="1"/>
  <c r="H32" i="4" s="1"/>
  <c r="I32" i="4" s="1"/>
  <c r="E31" i="4"/>
  <c r="G31" i="4" s="1"/>
  <c r="H31" i="4" s="1"/>
  <c r="I31" i="4" s="1"/>
  <c r="K31" i="4" s="1"/>
  <c r="G30" i="4"/>
  <c r="H30" i="4" s="1"/>
  <c r="E30" i="4"/>
  <c r="F29" i="4"/>
  <c r="E28" i="4"/>
  <c r="G28" i="4" s="1"/>
  <c r="G26" i="4" s="1"/>
  <c r="G27" i="4"/>
  <c r="H27" i="4" s="1"/>
  <c r="E27" i="4"/>
  <c r="F26" i="4"/>
  <c r="K25" i="4"/>
  <c r="E25" i="4"/>
  <c r="G25" i="4" s="1"/>
  <c r="H25" i="4" s="1"/>
  <c r="I25" i="4" s="1"/>
  <c r="G24" i="4"/>
  <c r="H24" i="4" s="1"/>
  <c r="E24" i="4"/>
  <c r="G23" i="4"/>
  <c r="F23" i="4"/>
  <c r="E22" i="4"/>
  <c r="G22" i="4" s="1"/>
  <c r="H22" i="4" s="1"/>
  <c r="I22" i="4" s="1"/>
  <c r="K22" i="4" s="1"/>
  <c r="I21" i="4"/>
  <c r="J21" i="4" s="1"/>
  <c r="G21" i="4"/>
  <c r="H21" i="4" s="1"/>
  <c r="E21" i="4"/>
  <c r="G20" i="4"/>
  <c r="F20" i="4"/>
  <c r="E19" i="4"/>
  <c r="G19" i="4" s="1"/>
  <c r="H19" i="4" s="1"/>
  <c r="I19" i="4" s="1"/>
  <c r="K19" i="4" s="1"/>
  <c r="G18" i="4"/>
  <c r="H18" i="4" s="1"/>
  <c r="I18" i="4" s="1"/>
  <c r="J18" i="4" s="1"/>
  <c r="E18" i="4"/>
  <c r="G17" i="4"/>
  <c r="H17" i="4" s="1"/>
  <c r="F17" i="4"/>
  <c r="G15" i="4"/>
  <c r="H15" i="4" s="1"/>
  <c r="I15" i="4" s="1"/>
  <c r="K15" i="4" s="1"/>
  <c r="G14" i="4"/>
  <c r="H14" i="4" s="1"/>
  <c r="I14" i="4" s="1"/>
  <c r="K14" i="4" s="1"/>
  <c r="G13" i="4"/>
  <c r="H13" i="4" s="1"/>
  <c r="I13" i="4" s="1"/>
  <c r="K13" i="4" s="1"/>
  <c r="G12" i="4"/>
  <c r="H12" i="4" s="1"/>
  <c r="I12" i="4" s="1"/>
  <c r="K12" i="4" s="1"/>
  <c r="G11" i="4"/>
  <c r="H11" i="4" s="1"/>
  <c r="I11" i="4" s="1"/>
  <c r="K11" i="4" s="1"/>
  <c r="G10" i="4"/>
  <c r="H10" i="4" s="1"/>
  <c r="I10" i="4" s="1"/>
  <c r="K10" i="4" s="1"/>
  <c r="G9" i="4"/>
  <c r="H56" i="4" l="1"/>
  <c r="I56" i="4" s="1"/>
  <c r="J56" i="4" s="1"/>
  <c r="I37" i="4"/>
  <c r="H36" i="4"/>
  <c r="I49" i="4"/>
  <c r="H48" i="4"/>
  <c r="I20" i="4"/>
  <c r="I27" i="4"/>
  <c r="G29" i="4"/>
  <c r="G16" i="4" s="1"/>
  <c r="I46" i="4"/>
  <c r="H45" i="4"/>
  <c r="H9" i="4"/>
  <c r="G8" i="4"/>
  <c r="I17" i="4"/>
  <c r="I24" i="4"/>
  <c r="H23" i="4"/>
  <c r="I43" i="4"/>
  <c r="H42" i="4"/>
  <c r="H20" i="4"/>
  <c r="H28" i="4"/>
  <c r="I28" i="4" s="1"/>
  <c r="K28" i="4" s="1"/>
  <c r="I30" i="4"/>
  <c r="H29" i="4"/>
  <c r="I40" i="4"/>
  <c r="H39" i="4"/>
  <c r="I52" i="4"/>
  <c r="H51" i="4"/>
  <c r="J55" i="4"/>
  <c r="I54" i="4"/>
  <c r="G36" i="4"/>
  <c r="G39" i="4"/>
  <c r="G42" i="4"/>
  <c r="G45" i="4"/>
  <c r="G48" i="4"/>
  <c r="G51" i="4"/>
  <c r="H54" i="4"/>
  <c r="J40" i="4" l="1"/>
  <c r="I39" i="4"/>
  <c r="J24" i="4"/>
  <c r="I23" i="4"/>
  <c r="H8" i="4"/>
  <c r="I9" i="4"/>
  <c r="G35" i="4"/>
  <c r="H35" i="4" s="1"/>
  <c r="I35" i="4" s="1"/>
  <c r="J52" i="4"/>
  <c r="I51" i="4"/>
  <c r="J30" i="4"/>
  <c r="I29" i="4"/>
  <c r="J43" i="4"/>
  <c r="I42" i="4"/>
  <c r="J37" i="4"/>
  <c r="I36" i="4"/>
  <c r="J49" i="4"/>
  <c r="I48" i="4"/>
  <c r="J27" i="4"/>
  <c r="I26" i="4"/>
  <c r="J46" i="4"/>
  <c r="I45" i="4"/>
  <c r="H26" i="4"/>
  <c r="H16" i="4" s="1"/>
  <c r="I16" i="4" l="1"/>
  <c r="J62" i="4"/>
  <c r="K9" i="4"/>
  <c r="K62" i="4" s="1"/>
  <c r="I8" i="4"/>
  <c r="G62" i="4"/>
  <c r="H62" i="4" s="1"/>
  <c r="I62" i="4" s="1"/>
  <c r="G22" i="3" l="1"/>
  <c r="H22" i="3" s="1"/>
  <c r="I22" i="3" s="1"/>
  <c r="G29" i="3"/>
  <c r="H29" i="3" s="1"/>
  <c r="I29" i="3" s="1"/>
  <c r="G28" i="3"/>
  <c r="H28" i="3" s="1"/>
  <c r="I28" i="3" s="1"/>
  <c r="G27" i="3"/>
  <c r="H27" i="3" s="1"/>
  <c r="I27" i="3" s="1"/>
  <c r="G26" i="3"/>
  <c r="H26" i="3" s="1"/>
  <c r="I26" i="3" s="1"/>
  <c r="G25" i="3"/>
  <c r="H25" i="3" s="1"/>
  <c r="I25" i="3" s="1"/>
  <c r="G24" i="3"/>
  <c r="H24" i="3" s="1"/>
  <c r="I24" i="3" s="1"/>
  <c r="G23" i="3" l="1"/>
  <c r="G37" i="3"/>
  <c r="H37" i="3" s="1"/>
  <c r="I37" i="3" s="1"/>
  <c r="G36" i="3"/>
  <c r="H36" i="3" s="1"/>
  <c r="I36" i="3" s="1"/>
  <c r="G35" i="3"/>
  <c r="H35" i="3" s="1"/>
  <c r="I35" i="3" s="1"/>
  <c r="G34" i="3"/>
  <c r="H34" i="3" s="1"/>
  <c r="I34" i="3" s="1"/>
  <c r="G33" i="3"/>
  <c r="H33" i="3" s="1"/>
  <c r="I33" i="3" s="1"/>
  <c r="G32" i="3"/>
  <c r="H32" i="3" s="1"/>
  <c r="I32" i="3" s="1"/>
  <c r="G31" i="3"/>
  <c r="H31" i="3" s="1"/>
  <c r="G21" i="3"/>
  <c r="H21" i="3" s="1"/>
  <c r="I21" i="3" s="1"/>
  <c r="G20" i="3"/>
  <c r="H20" i="3" s="1"/>
  <c r="I20" i="3" s="1"/>
  <c r="G19" i="3"/>
  <c r="H19" i="3" s="1"/>
  <c r="I19" i="3" s="1"/>
  <c r="G18" i="3"/>
  <c r="H18" i="3" s="1"/>
  <c r="I18" i="3" s="1"/>
  <c r="G17" i="3"/>
  <c r="H17" i="3" s="1"/>
  <c r="G15" i="3"/>
  <c r="H15" i="3" s="1"/>
  <c r="I15" i="3" s="1"/>
  <c r="G14" i="3"/>
  <c r="H14" i="3" s="1"/>
  <c r="I14" i="3" s="1"/>
  <c r="G13" i="3"/>
  <c r="H13" i="3" s="1"/>
  <c r="I13" i="3" s="1"/>
  <c r="G12" i="3"/>
  <c r="H12" i="3" s="1"/>
  <c r="I12" i="3" s="1"/>
  <c r="G11" i="3"/>
  <c r="H11" i="3" s="1"/>
  <c r="I11" i="3" s="1"/>
  <c r="G10" i="3"/>
  <c r="H10" i="3" s="1"/>
  <c r="I10" i="3" s="1"/>
  <c r="G9" i="3"/>
  <c r="H9" i="3" s="1"/>
  <c r="I9" i="3" s="1"/>
  <c r="G8" i="3" l="1"/>
  <c r="I8" i="3"/>
  <c r="I17" i="3"/>
  <c r="I16" i="3" s="1"/>
  <c r="H16" i="3"/>
  <c r="H23" i="3"/>
  <c r="I23" i="3" s="1"/>
  <c r="I31" i="3"/>
  <c r="I30" i="3" s="1"/>
  <c r="H30" i="3"/>
  <c r="H8" i="3"/>
  <c r="G30" i="3"/>
  <c r="G16" i="3"/>
  <c r="G38" i="3" l="1"/>
  <c r="H38" i="3" s="1"/>
  <c r="I38" i="3" s="1"/>
</calcChain>
</file>

<file path=xl/sharedStrings.xml><?xml version="1.0" encoding="utf-8"?>
<sst xmlns="http://schemas.openxmlformats.org/spreadsheetml/2006/main" count="228" uniqueCount="89">
  <si>
    <t>Lfd. Nr.</t>
  </si>
  <si>
    <t>Kostenpositionen</t>
  </si>
  <si>
    <t>Roboty zabezpieczające, rozbiórkowe</t>
  </si>
  <si>
    <t>Rozebranie okładziny ścian z płytek ceramicznych</t>
  </si>
  <si>
    <t xml:space="preserve">Wykucie z muru ościeżnic drewnianych </t>
  </si>
  <si>
    <t>Demontaż umywalki</t>
  </si>
  <si>
    <t>1.1.</t>
  </si>
  <si>
    <t>1.2.</t>
  </si>
  <si>
    <t>1.3.</t>
  </si>
  <si>
    <t>1.4.</t>
  </si>
  <si>
    <t>1.5.</t>
  </si>
  <si>
    <t>1.6.</t>
  </si>
  <si>
    <t>1.7.</t>
  </si>
  <si>
    <t>Wywiezienie gruzu</t>
  </si>
  <si>
    <t>jednostka</t>
  </si>
  <si>
    <t>m2</t>
  </si>
  <si>
    <t xml:space="preserve">Rozebranie posadzek z płytek ceramicznych </t>
  </si>
  <si>
    <t>szt.</t>
  </si>
  <si>
    <t>m3</t>
  </si>
  <si>
    <t>Utylizacja gruzu</t>
  </si>
  <si>
    <t xml:space="preserve">2. </t>
  </si>
  <si>
    <t>Okładziny ścienne i podłogowe</t>
  </si>
  <si>
    <t xml:space="preserve">Wyrównanie posadzek </t>
  </si>
  <si>
    <t>Okładziny z płyt gipsowo - kartonowych pojedyncze na rusztach</t>
  </si>
  <si>
    <t>2.1.</t>
  </si>
  <si>
    <t>4.1.</t>
  </si>
  <si>
    <t>2.2.</t>
  </si>
  <si>
    <t>2.3.</t>
  </si>
  <si>
    <t>2.4.</t>
  </si>
  <si>
    <t>Ułożenie płytek na ścianach</t>
  </si>
  <si>
    <t>2.5.</t>
  </si>
  <si>
    <t>Malowanie sufitów - dwukrotne</t>
  </si>
  <si>
    <t>Montaż drzwi</t>
  </si>
  <si>
    <t>4.</t>
  </si>
  <si>
    <t>3.</t>
  </si>
  <si>
    <t>4.2.</t>
  </si>
  <si>
    <t>Montaż umywalek</t>
  </si>
  <si>
    <t>Instalacje sanitarne</t>
  </si>
  <si>
    <t>Montaż stelaży do miski ustępowej</t>
  </si>
  <si>
    <t>Montaż baterii umywalkowych</t>
  </si>
  <si>
    <t>kpl.</t>
  </si>
  <si>
    <t>4.3.</t>
  </si>
  <si>
    <t>4.4.</t>
  </si>
  <si>
    <t>Montaż grzejników stalowych</t>
  </si>
  <si>
    <t>Montaż przycisków do spłuczek podtynkowych</t>
  </si>
  <si>
    <t>4.5.</t>
  </si>
  <si>
    <t>5.</t>
  </si>
  <si>
    <t>Wyposażenie</t>
  </si>
  <si>
    <t>suszarka do rąk</t>
  </si>
  <si>
    <t>pojemnik na papier</t>
  </si>
  <si>
    <t>uchwyty na papier toaletowy</t>
  </si>
  <si>
    <t>kosz na śmieci</t>
  </si>
  <si>
    <t>kratki wentylacyjne</t>
  </si>
  <si>
    <t>OGÓŁEM</t>
  </si>
  <si>
    <t>4.6.</t>
  </si>
  <si>
    <t>kwota netto [PLN]</t>
  </si>
  <si>
    <t>kwota brutto [PLN]</t>
  </si>
  <si>
    <t xml:space="preserve"> kwota brutto [Euro]</t>
  </si>
  <si>
    <t>ilość</t>
  </si>
  <si>
    <t>Montaż misek ustępowych/pisuarów</t>
  </si>
  <si>
    <t xml:space="preserve">lustro </t>
  </si>
  <si>
    <t>Demontaż ustępów i pisuarów</t>
  </si>
  <si>
    <t>oświetlenie</t>
  </si>
  <si>
    <t>Ułożenie płytek na podłodze</t>
  </si>
  <si>
    <t>cena jednostkowa netto [PLN]</t>
  </si>
  <si>
    <t>Wydatki rzeczowe [EURO]</t>
  </si>
  <si>
    <t>Usługi [EURO]</t>
  </si>
  <si>
    <t>materiały: jastrych, materiały pomocnicze</t>
  </si>
  <si>
    <t>usługa</t>
  </si>
  <si>
    <t>materiały: płyty, gips,materiały pomocnicze</t>
  </si>
  <si>
    <t>Ułożenie płytek na podłodze, w tym:</t>
  </si>
  <si>
    <t>materiały:płytki, klej do płytek, zaprawa do spoinowania , materiały pomocnicze</t>
  </si>
  <si>
    <t>materiały:płytki, klej do płytek, zaprawa do spoinowania ,materiały pomocnicze</t>
  </si>
  <si>
    <t>materiały: farba, materiały pomocnicze</t>
  </si>
  <si>
    <t>materiały::drzwi, materiały pomocnicze</t>
  </si>
  <si>
    <t>materiały: baterie, materiały pomocnicze</t>
  </si>
  <si>
    <t>materiały: Umywalki, materiały pomocnicze</t>
  </si>
  <si>
    <t>materiały: przyciski, materiały pomocnicze</t>
  </si>
  <si>
    <t xml:space="preserve">materiały: grzejnik, śrubunki, zawory, materiały pomocnicze </t>
  </si>
  <si>
    <t>materiały: stelaże do misek ustępowych, materiały pomocnicze</t>
  </si>
  <si>
    <t>materiały: miski ustępowe, materiały:pomocnicze</t>
  </si>
  <si>
    <t>L.p.</t>
  </si>
  <si>
    <t>Pozycje kosztowe</t>
  </si>
  <si>
    <t>cena jednostkowa netto</t>
  </si>
  <si>
    <t>w kolumnie 5 należy wpisać jednostkowe ceny netto z narzutami</t>
  </si>
  <si>
    <t>Należy wypełnić jedynie kolumnę 5</t>
  </si>
  <si>
    <t>Należy wypełnić kolumny 5, 9 i 10</t>
  </si>
  <si>
    <t>w kolumnie 9 należy wpisać jednostkowe ceny materiałów z narzutami</t>
  </si>
  <si>
    <t>w kolumnie 10 należy wpisać jednostkowe robocizny i sprzętu  z narzutami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</si>
</sst>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/>
    <xf numFmtId="0" fontId="2" fillId="4" borderId="1" xfId="0" applyFont="1" applyFill="1" applyBorder="1" applyAlignment="1"/>
    <xf numFmtId="165" fontId="2" fillId="4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3" fillId="2" borderId="0" xfId="0" applyFont="1" applyFill="1"/>
    <xf numFmtId="0" fontId="3" fillId="2" borderId="3" xfId="0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16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4" fillId="2" borderId="2" xfId="0" applyFont="1" applyFill="1" applyBorder="1" applyAlignment="1"/>
    <xf numFmtId="165" fontId="3" fillId="2" borderId="0" xfId="0" applyNumberFormat="1" applyFont="1" applyFill="1"/>
    <xf numFmtId="1" fontId="3" fillId="2" borderId="0" xfId="0" applyNumberFormat="1" applyFont="1" applyFill="1" applyBorder="1"/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1" fontId="2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" fontId="2" fillId="3" borderId="1" xfId="1" applyNumberFormat="1" applyFont="1" applyFill="1" applyBorder="1"/>
    <xf numFmtId="0" fontId="3" fillId="3" borderId="0" xfId="0" applyFont="1" applyFill="1"/>
    <xf numFmtId="0" fontId="7" fillId="0" borderId="3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wrapText="1"/>
    </xf>
    <xf numFmtId="1" fontId="2" fillId="5" borderId="1" xfId="0" applyNumberFormat="1" applyFont="1" applyFill="1" applyBorder="1"/>
    <xf numFmtId="16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3" fillId="0" borderId="1" xfId="0" applyFont="1" applyBorder="1"/>
    <xf numFmtId="1" fontId="3" fillId="0" borderId="1" xfId="0" applyNumberFormat="1" applyFont="1" applyBorder="1"/>
    <xf numFmtId="0" fontId="3" fillId="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/>
    </xf>
    <xf numFmtId="1" fontId="3" fillId="5" borderId="1" xfId="0" applyNumberFormat="1" applyFont="1" applyFill="1" applyBorder="1"/>
    <xf numFmtId="165" fontId="2" fillId="5" borderId="1" xfId="1" applyNumberFormat="1" applyFont="1" applyFill="1" applyBorder="1"/>
    <xf numFmtId="0" fontId="3" fillId="5" borderId="1" xfId="0" applyFont="1" applyFill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/>
    <xf numFmtId="1" fontId="9" fillId="0" borderId="1" xfId="0" applyNumberFormat="1" applyFont="1" applyBorder="1"/>
    <xf numFmtId="0" fontId="8" fillId="0" borderId="0" xfId="0" applyFont="1"/>
    <xf numFmtId="0" fontId="3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right" wrapText="1"/>
    </xf>
    <xf numFmtId="1" fontId="8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1" fontId="2" fillId="5" borderId="1" xfId="1" applyNumberFormat="1" applyFont="1" applyFill="1" applyBorder="1"/>
    <xf numFmtId="0" fontId="5" fillId="5" borderId="1" xfId="0" applyFont="1" applyFill="1" applyBorder="1"/>
    <xf numFmtId="1" fontId="5" fillId="5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1" fontId="0" fillId="3" borderId="1" xfId="0" applyNumberFormat="1" applyFill="1" applyBorder="1"/>
    <xf numFmtId="0" fontId="3" fillId="0" borderId="0" xfId="0" applyFont="1"/>
    <xf numFmtId="0" fontId="0" fillId="5" borderId="0" xfId="0" applyFill="1"/>
    <xf numFmtId="0" fontId="3" fillId="0" borderId="1" xfId="0" applyFont="1" applyBorder="1" applyAlignment="1">
      <alignment horizontal="center"/>
    </xf>
    <xf numFmtId="0" fontId="4" fillId="0" borderId="2" xfId="0" applyFont="1" applyFill="1" applyBorder="1" applyAlignment="1"/>
    <xf numFmtId="165" fontId="2" fillId="4" borderId="1" xfId="1" applyNumberFormat="1" applyFont="1" applyFill="1" applyBorder="1"/>
    <xf numFmtId="165" fontId="0" fillId="0" borderId="0" xfId="0" applyNumberFormat="1"/>
    <xf numFmtId="1" fontId="0" fillId="0" borderId="0" xfId="0" applyNumberFormat="1" applyFill="1" applyBorder="1"/>
    <xf numFmtId="1" fontId="3" fillId="0" borderId="0" xfId="0" applyNumberFormat="1" applyFont="1" applyFill="1" applyBorder="1"/>
    <xf numFmtId="1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2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DC71-26D4-444F-979E-94FB29B1968E}">
  <dimension ref="B4:P39"/>
  <sheetViews>
    <sheetView workbookViewId="0">
      <selection activeCell="K15" sqref="K15"/>
    </sheetView>
  </sheetViews>
  <sheetFormatPr defaultRowHeight="15.6" x14ac:dyDescent="0.3"/>
  <cols>
    <col min="1" max="1" width="8.88671875" style="8"/>
    <col min="2" max="2" width="6.77734375" style="8" customWidth="1"/>
    <col min="3" max="3" width="44.6640625" style="8" customWidth="1"/>
    <col min="4" max="4" width="9.33203125" style="8" customWidth="1"/>
    <col min="5" max="5" width="8.5546875" style="8" customWidth="1"/>
    <col min="6" max="6" width="9.5546875" style="8" bestFit="1" customWidth="1"/>
    <col min="7" max="8" width="10.5546875" style="8" bestFit="1" customWidth="1"/>
    <col min="9" max="9" width="9.5546875" style="8" customWidth="1"/>
    <col min="10" max="16384" width="8.88671875" style="8"/>
  </cols>
  <sheetData>
    <row r="4" spans="2:16" ht="27" customHeight="1" x14ac:dyDescent="0.3">
      <c r="B4" s="82"/>
      <c r="C4" s="82"/>
      <c r="D4" s="82"/>
      <c r="E4" s="82"/>
      <c r="F4" s="82"/>
      <c r="G4" s="82"/>
      <c r="H4" s="82"/>
      <c r="I4" s="82"/>
    </row>
    <row r="5" spans="2:16" x14ac:dyDescent="0.3">
      <c r="B5" s="9"/>
      <c r="C5" s="9"/>
      <c r="D5" s="9"/>
      <c r="E5" s="9"/>
      <c r="F5" s="9"/>
      <c r="G5" s="9"/>
      <c r="H5" s="9"/>
    </row>
    <row r="6" spans="2:16" ht="68.400000000000006" customHeight="1" x14ac:dyDescent="0.3">
      <c r="B6" s="30" t="s">
        <v>81</v>
      </c>
      <c r="C6" s="30" t="s">
        <v>82</v>
      </c>
      <c r="D6" s="31" t="s">
        <v>14</v>
      </c>
      <c r="E6" s="31" t="s">
        <v>58</v>
      </c>
      <c r="F6" s="31" t="s">
        <v>83</v>
      </c>
      <c r="G6" s="31" t="s">
        <v>55</v>
      </c>
      <c r="H6" s="31" t="s">
        <v>56</v>
      </c>
      <c r="I6" s="31" t="s">
        <v>57</v>
      </c>
      <c r="J6" s="10"/>
    </row>
    <row r="7" spans="2:16" x14ac:dyDescent="0.3">
      <c r="B7" s="84">
        <v>1</v>
      </c>
      <c r="C7" s="84">
        <v>2</v>
      </c>
      <c r="D7" s="84">
        <v>3</v>
      </c>
      <c r="E7" s="84">
        <v>4</v>
      </c>
      <c r="F7" s="84">
        <v>5</v>
      </c>
      <c r="G7" s="84">
        <v>6</v>
      </c>
      <c r="H7" s="84">
        <v>7</v>
      </c>
      <c r="I7" s="84">
        <v>8</v>
      </c>
      <c r="J7" s="10"/>
      <c r="K7" s="86" t="s">
        <v>85</v>
      </c>
      <c r="L7" s="86"/>
      <c r="M7" s="86"/>
      <c r="N7" s="86"/>
      <c r="O7" s="86"/>
      <c r="P7" s="86"/>
    </row>
    <row r="8" spans="2:16" ht="18.600000000000001" customHeight="1" x14ac:dyDescent="0.3">
      <c r="B8" s="19">
        <v>1</v>
      </c>
      <c r="C8" s="20" t="s">
        <v>2</v>
      </c>
      <c r="D8" s="20"/>
      <c r="E8" s="20"/>
      <c r="F8" s="20"/>
      <c r="G8" s="21">
        <f>SUM(G9:G15)</f>
        <v>0</v>
      </c>
      <c r="H8" s="21">
        <f>SUM(H9:H15)</f>
        <v>0</v>
      </c>
      <c r="I8" s="21">
        <f>SUM(I9:I15)</f>
        <v>0</v>
      </c>
      <c r="K8" s="86" t="s">
        <v>84</v>
      </c>
      <c r="L8" s="86"/>
      <c r="M8" s="86"/>
      <c r="N8" s="86"/>
      <c r="O8" s="86"/>
      <c r="P8" s="86"/>
    </row>
    <row r="9" spans="2:16" x14ac:dyDescent="0.3">
      <c r="B9" s="11" t="s">
        <v>6</v>
      </c>
      <c r="C9" s="12" t="s">
        <v>16</v>
      </c>
      <c r="D9" s="1" t="s">
        <v>15</v>
      </c>
      <c r="E9" s="2">
        <v>28.92</v>
      </c>
      <c r="F9" s="2"/>
      <c r="G9" s="2">
        <f>(E9)*F9</f>
        <v>0</v>
      </c>
      <c r="H9" s="2">
        <f>G9*1.23</f>
        <v>0</v>
      </c>
      <c r="I9" s="2">
        <f>H9/4.2</f>
        <v>0</v>
      </c>
    </row>
    <row r="10" spans="2:16" x14ac:dyDescent="0.3">
      <c r="B10" s="13" t="s">
        <v>7</v>
      </c>
      <c r="C10" s="12" t="s">
        <v>4</v>
      </c>
      <c r="D10" s="1" t="s">
        <v>17</v>
      </c>
      <c r="E10" s="2">
        <v>9</v>
      </c>
      <c r="F10" s="2"/>
      <c r="G10" s="2">
        <f t="shared" ref="G10:G15" si="0">(E10)*F10</f>
        <v>0</v>
      </c>
      <c r="H10" s="2">
        <f t="shared" ref="H10:H23" si="1">G10*1.23</f>
        <v>0</v>
      </c>
      <c r="I10" s="2">
        <f t="shared" ref="I10:I23" si="2">H10/4.2</f>
        <v>0</v>
      </c>
    </row>
    <row r="11" spans="2:16" x14ac:dyDescent="0.3">
      <c r="B11" s="13" t="s">
        <v>8</v>
      </c>
      <c r="C11" s="12" t="s">
        <v>3</v>
      </c>
      <c r="D11" s="1" t="s">
        <v>15</v>
      </c>
      <c r="E11" s="2">
        <v>29.5</v>
      </c>
      <c r="F11" s="2"/>
      <c r="G11" s="2">
        <f t="shared" si="0"/>
        <v>0</v>
      </c>
      <c r="H11" s="2">
        <f t="shared" si="1"/>
        <v>0</v>
      </c>
      <c r="I11" s="2">
        <f t="shared" si="2"/>
        <v>0</v>
      </c>
    </row>
    <row r="12" spans="2:16" x14ac:dyDescent="0.3">
      <c r="B12" s="13" t="s">
        <v>9</v>
      </c>
      <c r="C12" s="12" t="s">
        <v>5</v>
      </c>
      <c r="D12" s="1" t="s">
        <v>17</v>
      </c>
      <c r="E12" s="2">
        <v>4</v>
      </c>
      <c r="F12" s="2"/>
      <c r="G12" s="2">
        <f t="shared" si="0"/>
        <v>0</v>
      </c>
      <c r="H12" s="2">
        <f t="shared" si="1"/>
        <v>0</v>
      </c>
      <c r="I12" s="2">
        <f t="shared" si="2"/>
        <v>0</v>
      </c>
    </row>
    <row r="13" spans="2:16" x14ac:dyDescent="0.3">
      <c r="B13" s="13" t="s">
        <v>10</v>
      </c>
      <c r="C13" s="12" t="s">
        <v>61</v>
      </c>
      <c r="D13" s="1" t="s">
        <v>17</v>
      </c>
      <c r="E13" s="2">
        <v>7</v>
      </c>
      <c r="F13" s="2"/>
      <c r="G13" s="2">
        <f t="shared" si="0"/>
        <v>0</v>
      </c>
      <c r="H13" s="2">
        <f t="shared" si="1"/>
        <v>0</v>
      </c>
      <c r="I13" s="2">
        <f t="shared" si="2"/>
        <v>0</v>
      </c>
    </row>
    <row r="14" spans="2:16" x14ac:dyDescent="0.3">
      <c r="B14" s="11" t="s">
        <v>11</v>
      </c>
      <c r="C14" s="12" t="s">
        <v>13</v>
      </c>
      <c r="D14" s="1" t="s">
        <v>18</v>
      </c>
      <c r="E14" s="2">
        <v>1.7529999999999999</v>
      </c>
      <c r="F14" s="2"/>
      <c r="G14" s="2">
        <f t="shared" si="0"/>
        <v>0</v>
      </c>
      <c r="H14" s="2">
        <f t="shared" si="1"/>
        <v>0</v>
      </c>
      <c r="I14" s="2">
        <f t="shared" si="2"/>
        <v>0</v>
      </c>
    </row>
    <row r="15" spans="2:16" x14ac:dyDescent="0.3">
      <c r="B15" s="13" t="s">
        <v>12</v>
      </c>
      <c r="C15" s="12" t="s">
        <v>19</v>
      </c>
      <c r="D15" s="1" t="s">
        <v>40</v>
      </c>
      <c r="E15" s="2">
        <v>1</v>
      </c>
      <c r="F15" s="2"/>
      <c r="G15" s="2">
        <f t="shared" si="0"/>
        <v>0</v>
      </c>
      <c r="H15" s="2">
        <f t="shared" si="1"/>
        <v>0</v>
      </c>
      <c r="I15" s="2">
        <f t="shared" si="2"/>
        <v>0</v>
      </c>
    </row>
    <row r="16" spans="2:16" x14ac:dyDescent="0.3">
      <c r="B16" s="22" t="s">
        <v>20</v>
      </c>
      <c r="C16" s="23" t="s">
        <v>21</v>
      </c>
      <c r="D16" s="3"/>
      <c r="E16" s="4"/>
      <c r="F16" s="4"/>
      <c r="G16" s="24">
        <f>G17+G18+G19+G20+G21</f>
        <v>0</v>
      </c>
      <c r="H16" s="24">
        <f>H17+H18+H19+H20+H21</f>
        <v>0</v>
      </c>
      <c r="I16" s="24">
        <f>I17+I18+I19+I20+I21</f>
        <v>0</v>
      </c>
    </row>
    <row r="17" spans="2:9" x14ac:dyDescent="0.3">
      <c r="B17" s="13" t="s">
        <v>24</v>
      </c>
      <c r="C17" s="12" t="s">
        <v>22</v>
      </c>
      <c r="D17" s="1" t="s">
        <v>15</v>
      </c>
      <c r="E17" s="2">
        <v>28.92</v>
      </c>
      <c r="F17" s="2"/>
      <c r="G17" s="2">
        <f>(E17)*F17</f>
        <v>0</v>
      </c>
      <c r="H17" s="2">
        <f t="shared" si="1"/>
        <v>0</v>
      </c>
      <c r="I17" s="2">
        <f t="shared" si="2"/>
        <v>0</v>
      </c>
    </row>
    <row r="18" spans="2:9" ht="31.2" x14ac:dyDescent="0.3">
      <c r="B18" s="13" t="s">
        <v>26</v>
      </c>
      <c r="C18" s="14" t="s">
        <v>23</v>
      </c>
      <c r="D18" s="1" t="s">
        <v>15</v>
      </c>
      <c r="E18" s="2">
        <v>16</v>
      </c>
      <c r="F18" s="2"/>
      <c r="G18" s="2">
        <f t="shared" ref="G18:G21" si="3">(E18)*F18</f>
        <v>0</v>
      </c>
      <c r="H18" s="2">
        <f t="shared" si="1"/>
        <v>0</v>
      </c>
      <c r="I18" s="2">
        <f t="shared" si="2"/>
        <v>0</v>
      </c>
    </row>
    <row r="19" spans="2:9" x14ac:dyDescent="0.3">
      <c r="B19" s="13" t="s">
        <v>27</v>
      </c>
      <c r="C19" s="12" t="s">
        <v>63</v>
      </c>
      <c r="D19" s="1" t="s">
        <v>15</v>
      </c>
      <c r="E19" s="2">
        <v>28.92</v>
      </c>
      <c r="F19" s="2"/>
      <c r="G19" s="2">
        <f t="shared" si="3"/>
        <v>0</v>
      </c>
      <c r="H19" s="2">
        <f t="shared" si="1"/>
        <v>0</v>
      </c>
      <c r="I19" s="2">
        <f t="shared" si="2"/>
        <v>0</v>
      </c>
    </row>
    <row r="20" spans="2:9" x14ac:dyDescent="0.3">
      <c r="B20" s="13" t="s">
        <v>28</v>
      </c>
      <c r="C20" s="12" t="s">
        <v>29</v>
      </c>
      <c r="D20" s="1" t="s">
        <v>15</v>
      </c>
      <c r="E20" s="2">
        <v>134.1</v>
      </c>
      <c r="F20" s="2"/>
      <c r="G20" s="2">
        <f t="shared" si="3"/>
        <v>0</v>
      </c>
      <c r="H20" s="2">
        <f t="shared" si="1"/>
        <v>0</v>
      </c>
      <c r="I20" s="2">
        <f t="shared" si="2"/>
        <v>0</v>
      </c>
    </row>
    <row r="21" spans="2:9" x14ac:dyDescent="0.3">
      <c r="B21" s="13" t="s">
        <v>30</v>
      </c>
      <c r="C21" s="15" t="s">
        <v>31</v>
      </c>
      <c r="D21" s="1" t="s">
        <v>15</v>
      </c>
      <c r="E21" s="2">
        <v>28.92</v>
      </c>
      <c r="F21" s="2"/>
      <c r="G21" s="2">
        <f t="shared" si="3"/>
        <v>0</v>
      </c>
      <c r="H21" s="2">
        <f t="shared" si="1"/>
        <v>0</v>
      </c>
      <c r="I21" s="2">
        <f t="shared" si="2"/>
        <v>0</v>
      </c>
    </row>
    <row r="22" spans="2:9" x14ac:dyDescent="0.3">
      <c r="B22" s="22" t="s">
        <v>34</v>
      </c>
      <c r="C22" s="25" t="s">
        <v>32</v>
      </c>
      <c r="D22" s="26"/>
      <c r="E22" s="21">
        <v>9</v>
      </c>
      <c r="F22" s="27"/>
      <c r="G22" s="24">
        <f>(E22)*F22</f>
        <v>0</v>
      </c>
      <c r="H22" s="24">
        <f t="shared" ref="H22" si="4">G22*1.23</f>
        <v>0</v>
      </c>
      <c r="I22" s="24">
        <f t="shared" ref="I22" si="5">H22/4.2</f>
        <v>0</v>
      </c>
    </row>
    <row r="23" spans="2:9" x14ac:dyDescent="0.3">
      <c r="B23" s="22" t="s">
        <v>33</v>
      </c>
      <c r="C23" s="25" t="s">
        <v>37</v>
      </c>
      <c r="D23" s="23"/>
      <c r="E23" s="21"/>
      <c r="F23" s="21"/>
      <c r="G23" s="24">
        <f>G24+G25+G26+G27+G28+G29</f>
        <v>0</v>
      </c>
      <c r="H23" s="24">
        <f t="shared" si="1"/>
        <v>0</v>
      </c>
      <c r="I23" s="24">
        <f t="shared" si="2"/>
        <v>0</v>
      </c>
    </row>
    <row r="24" spans="2:9" x14ac:dyDescent="0.3">
      <c r="B24" s="13" t="s">
        <v>25</v>
      </c>
      <c r="C24" s="15" t="s">
        <v>39</v>
      </c>
      <c r="D24" s="1" t="s">
        <v>40</v>
      </c>
      <c r="E24" s="2">
        <v>4</v>
      </c>
      <c r="F24" s="2"/>
      <c r="G24" s="2">
        <f t="shared" ref="G24:G29" si="6">(E24)*F24</f>
        <v>0</v>
      </c>
      <c r="H24" s="2">
        <f t="shared" ref="H24" si="7">G24*1.23</f>
        <v>0</v>
      </c>
      <c r="I24" s="2">
        <f t="shared" ref="I24" si="8">H24/4.2</f>
        <v>0</v>
      </c>
    </row>
    <row r="25" spans="2:9" x14ac:dyDescent="0.3">
      <c r="B25" s="13" t="s">
        <v>35</v>
      </c>
      <c r="C25" s="15" t="s">
        <v>36</v>
      </c>
      <c r="D25" s="1" t="s">
        <v>40</v>
      </c>
      <c r="E25" s="2">
        <v>4</v>
      </c>
      <c r="F25" s="2"/>
      <c r="G25" s="2">
        <f t="shared" si="6"/>
        <v>0</v>
      </c>
      <c r="H25" s="2">
        <f t="shared" ref="H25" si="9">G25*1.23</f>
        <v>0</v>
      </c>
      <c r="I25" s="2">
        <f t="shared" ref="I25" si="10">H25/4.2</f>
        <v>0</v>
      </c>
    </row>
    <row r="26" spans="2:9" x14ac:dyDescent="0.3">
      <c r="B26" s="13" t="s">
        <v>41</v>
      </c>
      <c r="C26" s="15" t="s">
        <v>38</v>
      </c>
      <c r="D26" s="1" t="s">
        <v>40</v>
      </c>
      <c r="E26" s="2">
        <v>7</v>
      </c>
      <c r="F26" s="2"/>
      <c r="G26" s="2">
        <f t="shared" si="6"/>
        <v>0</v>
      </c>
      <c r="H26" s="2">
        <f t="shared" ref="H26" si="11">G26*1.23</f>
        <v>0</v>
      </c>
      <c r="I26" s="2">
        <f t="shared" ref="I26" si="12">H26/4.2</f>
        <v>0</v>
      </c>
    </row>
    <row r="27" spans="2:9" x14ac:dyDescent="0.3">
      <c r="B27" s="13" t="s">
        <v>42</v>
      </c>
      <c r="C27" s="15" t="s">
        <v>59</v>
      </c>
      <c r="D27" s="1" t="s">
        <v>40</v>
      </c>
      <c r="E27" s="2">
        <v>7</v>
      </c>
      <c r="F27" s="2"/>
      <c r="G27" s="2">
        <f t="shared" si="6"/>
        <v>0</v>
      </c>
      <c r="H27" s="2">
        <f t="shared" ref="H27" si="13">G27*1.23</f>
        <v>0</v>
      </c>
      <c r="I27" s="2">
        <f t="shared" ref="I27" si="14">H27/4.2</f>
        <v>0</v>
      </c>
    </row>
    <row r="28" spans="2:9" x14ac:dyDescent="0.3">
      <c r="B28" s="13" t="s">
        <v>45</v>
      </c>
      <c r="C28" s="15" t="s">
        <v>44</v>
      </c>
      <c r="D28" s="1" t="s">
        <v>40</v>
      </c>
      <c r="E28" s="2">
        <v>7</v>
      </c>
      <c r="F28" s="2"/>
      <c r="G28" s="2">
        <f t="shared" si="6"/>
        <v>0</v>
      </c>
      <c r="H28" s="2">
        <f t="shared" ref="H28" si="15">G28*1.23</f>
        <v>0</v>
      </c>
      <c r="I28" s="2">
        <f t="shared" ref="I28" si="16">H28/4.2</f>
        <v>0</v>
      </c>
    </row>
    <row r="29" spans="2:9" x14ac:dyDescent="0.3">
      <c r="B29" s="13" t="s">
        <v>54</v>
      </c>
      <c r="C29" s="12" t="s">
        <v>43</v>
      </c>
      <c r="D29" s="1" t="s">
        <v>40</v>
      </c>
      <c r="E29" s="2">
        <v>2</v>
      </c>
      <c r="F29" s="2"/>
      <c r="G29" s="2">
        <f t="shared" si="6"/>
        <v>0</v>
      </c>
      <c r="H29" s="2">
        <f t="shared" ref="H29" si="17">G29*1.23</f>
        <v>0</v>
      </c>
      <c r="I29" s="2">
        <f t="shared" ref="I29" si="18">H29/4.2</f>
        <v>0</v>
      </c>
    </row>
    <row r="30" spans="2:9" x14ac:dyDescent="0.3">
      <c r="B30" s="22" t="s">
        <v>46</v>
      </c>
      <c r="C30" s="25" t="s">
        <v>47</v>
      </c>
      <c r="D30" s="3"/>
      <c r="E30" s="4"/>
      <c r="F30" s="28"/>
      <c r="G30" s="21">
        <f>SUM(G31:G37)</f>
        <v>0</v>
      </c>
      <c r="H30" s="21">
        <f t="shared" ref="H30:I30" si="19">SUM(H31:H37)</f>
        <v>0</v>
      </c>
      <c r="I30" s="21">
        <f t="shared" si="19"/>
        <v>0</v>
      </c>
    </row>
    <row r="31" spans="2:9" x14ac:dyDescent="0.3">
      <c r="B31" s="7"/>
      <c r="C31" s="12" t="s">
        <v>62</v>
      </c>
      <c r="D31" s="1" t="s">
        <v>40</v>
      </c>
      <c r="E31" s="2">
        <v>2</v>
      </c>
      <c r="F31" s="2"/>
      <c r="G31" s="2">
        <f>(E31)*F31</f>
        <v>0</v>
      </c>
      <c r="H31" s="2">
        <f t="shared" ref="H31:H38" si="20">G31*1.23</f>
        <v>0</v>
      </c>
      <c r="I31" s="2">
        <f t="shared" ref="I31:I38" si="21">H31/4.2</f>
        <v>0</v>
      </c>
    </row>
    <row r="32" spans="2:9" x14ac:dyDescent="0.3">
      <c r="B32" s="13"/>
      <c r="C32" s="12" t="s">
        <v>60</v>
      </c>
      <c r="D32" s="1" t="s">
        <v>17</v>
      </c>
      <c r="E32" s="2">
        <v>4</v>
      </c>
      <c r="F32" s="2"/>
      <c r="G32" s="2">
        <f>(E32)*F32</f>
        <v>0</v>
      </c>
      <c r="H32" s="2">
        <f t="shared" si="20"/>
        <v>0</v>
      </c>
      <c r="I32" s="2">
        <f t="shared" si="21"/>
        <v>0</v>
      </c>
    </row>
    <row r="33" spans="2:9" x14ac:dyDescent="0.3">
      <c r="B33" s="13"/>
      <c r="C33" s="12" t="s">
        <v>48</v>
      </c>
      <c r="D33" s="1" t="s">
        <v>17</v>
      </c>
      <c r="E33" s="2">
        <v>2</v>
      </c>
      <c r="F33" s="2"/>
      <c r="G33" s="2">
        <f t="shared" ref="G33:G37" si="22">(E33)*F33</f>
        <v>0</v>
      </c>
      <c r="H33" s="2">
        <f t="shared" si="20"/>
        <v>0</v>
      </c>
      <c r="I33" s="2">
        <f t="shared" si="21"/>
        <v>0</v>
      </c>
    </row>
    <row r="34" spans="2:9" x14ac:dyDescent="0.3">
      <c r="B34" s="13"/>
      <c r="C34" s="12" t="s">
        <v>49</v>
      </c>
      <c r="D34" s="1" t="s">
        <v>17</v>
      </c>
      <c r="E34" s="2">
        <v>2</v>
      </c>
      <c r="F34" s="2"/>
      <c r="G34" s="2">
        <f t="shared" si="22"/>
        <v>0</v>
      </c>
      <c r="H34" s="2">
        <f t="shared" si="20"/>
        <v>0</v>
      </c>
      <c r="I34" s="2">
        <f t="shared" si="21"/>
        <v>0</v>
      </c>
    </row>
    <row r="35" spans="2:9" x14ac:dyDescent="0.3">
      <c r="B35" s="13"/>
      <c r="C35" s="12" t="s">
        <v>50</v>
      </c>
      <c r="D35" s="1" t="s">
        <v>17</v>
      </c>
      <c r="E35" s="2">
        <v>4</v>
      </c>
      <c r="F35" s="2"/>
      <c r="G35" s="2">
        <f t="shared" si="22"/>
        <v>0</v>
      </c>
      <c r="H35" s="2">
        <f t="shared" si="20"/>
        <v>0</v>
      </c>
      <c r="I35" s="2">
        <f t="shared" si="21"/>
        <v>0</v>
      </c>
    </row>
    <row r="36" spans="2:9" x14ac:dyDescent="0.3">
      <c r="B36" s="13"/>
      <c r="C36" s="12" t="s">
        <v>51</v>
      </c>
      <c r="D36" s="1" t="s">
        <v>17</v>
      </c>
      <c r="E36" s="2">
        <v>4</v>
      </c>
      <c r="F36" s="2"/>
      <c r="G36" s="2">
        <f t="shared" si="22"/>
        <v>0</v>
      </c>
      <c r="H36" s="2">
        <f t="shared" si="20"/>
        <v>0</v>
      </c>
      <c r="I36" s="2">
        <f t="shared" si="21"/>
        <v>0</v>
      </c>
    </row>
    <row r="37" spans="2:9" x14ac:dyDescent="0.3">
      <c r="B37" s="13"/>
      <c r="C37" s="12" t="s">
        <v>52</v>
      </c>
      <c r="D37" s="1" t="s">
        <v>17</v>
      </c>
      <c r="E37" s="2">
        <v>6</v>
      </c>
      <c r="F37" s="2"/>
      <c r="G37" s="2">
        <f t="shared" si="22"/>
        <v>0</v>
      </c>
      <c r="H37" s="2">
        <f t="shared" si="20"/>
        <v>0</v>
      </c>
      <c r="I37" s="2">
        <f t="shared" si="21"/>
        <v>0</v>
      </c>
    </row>
    <row r="38" spans="2:9" ht="15.6" customHeight="1" x14ac:dyDescent="0.3">
      <c r="D38" s="16"/>
      <c r="E38" s="16"/>
      <c r="F38" s="5" t="s">
        <v>53</v>
      </c>
      <c r="G38" s="6">
        <f>G8+G16+G22+G23+G30</f>
        <v>0</v>
      </c>
      <c r="H38" s="6">
        <f t="shared" si="20"/>
        <v>0</v>
      </c>
      <c r="I38" s="6">
        <f t="shared" si="21"/>
        <v>0</v>
      </c>
    </row>
    <row r="39" spans="2:9" x14ac:dyDescent="0.3">
      <c r="G39" s="17"/>
      <c r="H39" s="18"/>
      <c r="I39" s="18"/>
    </row>
  </sheetData>
  <mergeCells count="3">
    <mergeCell ref="B4:I4"/>
    <mergeCell ref="K7:P7"/>
    <mergeCell ref="K8:P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55F2-4AC0-4EDA-84F7-FA812C8D5422}">
  <dimension ref="B4:M65"/>
  <sheetViews>
    <sheetView tabSelected="1" workbookViewId="0">
      <selection activeCell="M6" sqref="M6"/>
    </sheetView>
  </sheetViews>
  <sheetFormatPr defaultRowHeight="14.4" x14ac:dyDescent="0.3"/>
  <cols>
    <col min="2" max="2" width="6.77734375" customWidth="1"/>
    <col min="3" max="3" width="44.6640625" customWidth="1"/>
    <col min="4" max="4" width="9.33203125" customWidth="1"/>
    <col min="5" max="5" width="8.5546875" customWidth="1"/>
    <col min="6" max="6" width="12.6640625" customWidth="1"/>
    <col min="7" max="7" width="11.21875" bestFit="1" customWidth="1"/>
    <col min="8" max="8" width="12.21875" bestFit="1" customWidth="1"/>
    <col min="9" max="9" width="10.6640625" customWidth="1"/>
    <col min="10" max="10" width="9.88671875" customWidth="1"/>
    <col min="11" max="11" width="9.109375" customWidth="1"/>
    <col min="13" max="13" width="49.6640625" customWidth="1"/>
  </cols>
  <sheetData>
    <row r="4" spans="2:13" ht="27" customHeight="1" x14ac:dyDescent="0.3">
      <c r="B4" s="83"/>
      <c r="C4" s="83"/>
      <c r="D4" s="83"/>
      <c r="E4" s="83"/>
      <c r="F4" s="83"/>
      <c r="G4" s="83"/>
      <c r="H4" s="83"/>
      <c r="I4" s="83"/>
    </row>
    <row r="5" spans="2:13" x14ac:dyDescent="0.3">
      <c r="B5" s="29"/>
      <c r="C5" s="29"/>
      <c r="D5" s="29"/>
      <c r="E5" s="29"/>
      <c r="F5" s="29"/>
      <c r="G5" s="29"/>
      <c r="H5" s="29"/>
    </row>
    <row r="6" spans="2:13" ht="46.8" x14ac:dyDescent="0.3">
      <c r="B6" s="30" t="s">
        <v>0</v>
      </c>
      <c r="C6" s="30" t="s">
        <v>1</v>
      </c>
      <c r="D6" s="31" t="s">
        <v>14</v>
      </c>
      <c r="E6" s="31" t="s">
        <v>58</v>
      </c>
      <c r="F6" s="31" t="s">
        <v>64</v>
      </c>
      <c r="G6" s="31" t="s">
        <v>55</v>
      </c>
      <c r="H6" s="31" t="s">
        <v>56</v>
      </c>
      <c r="I6" s="31" t="s">
        <v>57</v>
      </c>
      <c r="J6" s="32" t="s">
        <v>65</v>
      </c>
      <c r="K6" s="32" t="s">
        <v>66</v>
      </c>
    </row>
    <row r="7" spans="2:13" s="80" customFormat="1" ht="10.199999999999999" x14ac:dyDescent="0.2">
      <c r="B7" s="78">
        <v>1</v>
      </c>
      <c r="C7" s="78">
        <v>2</v>
      </c>
      <c r="D7" s="78">
        <v>3</v>
      </c>
      <c r="E7" s="78">
        <v>4</v>
      </c>
      <c r="F7" s="78">
        <v>5</v>
      </c>
      <c r="G7" s="78">
        <v>6</v>
      </c>
      <c r="H7" s="78">
        <v>7</v>
      </c>
      <c r="I7" s="78">
        <v>8</v>
      </c>
      <c r="J7" s="79">
        <v>9</v>
      </c>
      <c r="K7" s="79">
        <v>10</v>
      </c>
    </row>
    <row r="8" spans="2:13" ht="18.600000000000001" customHeight="1" x14ac:dyDescent="0.3">
      <c r="B8" s="33">
        <v>1</v>
      </c>
      <c r="C8" s="34" t="s">
        <v>2</v>
      </c>
      <c r="D8" s="34"/>
      <c r="E8" s="34"/>
      <c r="F8" s="34"/>
      <c r="G8" s="35">
        <f>SUM(G9:G15)</f>
        <v>0</v>
      </c>
      <c r="H8" s="35">
        <f>SUM(H9:H15)</f>
        <v>0</v>
      </c>
      <c r="I8" s="35">
        <f>SUM(I9:I15)</f>
        <v>0</v>
      </c>
      <c r="J8" s="34"/>
      <c r="K8" s="34"/>
      <c r="M8" s="69"/>
    </row>
    <row r="9" spans="2:13" ht="15.6" x14ac:dyDescent="0.3">
      <c r="B9" s="36" t="s">
        <v>6</v>
      </c>
      <c r="C9" s="37" t="s">
        <v>16</v>
      </c>
      <c r="D9" s="3" t="s">
        <v>15</v>
      </c>
      <c r="E9" s="4">
        <v>28.92</v>
      </c>
      <c r="F9" s="4"/>
      <c r="G9" s="4">
        <f>(E9)*F9</f>
        <v>0</v>
      </c>
      <c r="H9" s="4">
        <f>G9*1.23</f>
        <v>0</v>
      </c>
      <c r="I9" s="4">
        <f>H9/4.2</f>
        <v>0</v>
      </c>
      <c r="J9" s="38"/>
      <c r="K9" s="39">
        <f>I9</f>
        <v>0</v>
      </c>
      <c r="M9" s="85" t="s">
        <v>86</v>
      </c>
    </row>
    <row r="10" spans="2:13" ht="15.6" x14ac:dyDescent="0.3">
      <c r="B10" s="40" t="s">
        <v>7</v>
      </c>
      <c r="C10" s="37" t="s">
        <v>4</v>
      </c>
      <c r="D10" s="3" t="s">
        <v>17</v>
      </c>
      <c r="E10" s="4">
        <v>9</v>
      </c>
      <c r="F10" s="4"/>
      <c r="G10" s="4">
        <f t="shared" ref="G10:G15" si="0">(E10)*F10</f>
        <v>0</v>
      </c>
      <c r="H10" s="4">
        <f t="shared" ref="H10:H53" si="1">G10*1.23</f>
        <v>0</v>
      </c>
      <c r="I10" s="4">
        <f t="shared" ref="I10:I53" si="2">H10/4.2</f>
        <v>0</v>
      </c>
      <c r="J10" s="38"/>
      <c r="K10" s="39">
        <f t="shared" ref="K10:K15" si="3">I10</f>
        <v>0</v>
      </c>
      <c r="M10" s="69"/>
    </row>
    <row r="11" spans="2:13" ht="31.2" x14ac:dyDescent="0.3">
      <c r="B11" s="40" t="s">
        <v>8</v>
      </c>
      <c r="C11" s="37" t="s">
        <v>3</v>
      </c>
      <c r="D11" s="3" t="s">
        <v>15</v>
      </c>
      <c r="E11" s="4">
        <v>29.5</v>
      </c>
      <c r="F11" s="4"/>
      <c r="G11" s="4">
        <f t="shared" si="0"/>
        <v>0</v>
      </c>
      <c r="H11" s="4">
        <f t="shared" si="1"/>
        <v>0</v>
      </c>
      <c r="I11" s="4">
        <f t="shared" si="2"/>
        <v>0</v>
      </c>
      <c r="J11" s="38"/>
      <c r="K11" s="39">
        <f t="shared" si="3"/>
        <v>0</v>
      </c>
      <c r="M11" s="87" t="s">
        <v>84</v>
      </c>
    </row>
    <row r="12" spans="2:13" ht="15.6" x14ac:dyDescent="0.3">
      <c r="B12" s="40" t="s">
        <v>9</v>
      </c>
      <c r="C12" s="37" t="s">
        <v>5</v>
      </c>
      <c r="D12" s="3" t="s">
        <v>17</v>
      </c>
      <c r="E12" s="4">
        <v>4</v>
      </c>
      <c r="F12" s="4"/>
      <c r="G12" s="4">
        <f t="shared" si="0"/>
        <v>0</v>
      </c>
      <c r="H12" s="4">
        <f t="shared" si="1"/>
        <v>0</v>
      </c>
      <c r="I12" s="4">
        <f t="shared" si="2"/>
        <v>0</v>
      </c>
      <c r="J12" s="38"/>
      <c r="K12" s="39">
        <f t="shared" si="3"/>
        <v>0</v>
      </c>
      <c r="M12" s="69"/>
    </row>
    <row r="13" spans="2:13" ht="15.6" x14ac:dyDescent="0.3">
      <c r="B13" s="40" t="s">
        <v>10</v>
      </c>
      <c r="C13" s="37" t="s">
        <v>61</v>
      </c>
      <c r="D13" s="3" t="s">
        <v>17</v>
      </c>
      <c r="E13" s="4">
        <v>7</v>
      </c>
      <c r="F13" s="4"/>
      <c r="G13" s="4">
        <f t="shared" si="0"/>
        <v>0</v>
      </c>
      <c r="H13" s="4">
        <f t="shared" si="1"/>
        <v>0</v>
      </c>
      <c r="I13" s="4">
        <f t="shared" si="2"/>
        <v>0</v>
      </c>
      <c r="J13" s="38"/>
      <c r="K13" s="39">
        <f t="shared" si="3"/>
        <v>0</v>
      </c>
      <c r="M13" s="69"/>
    </row>
    <row r="14" spans="2:13" ht="31.2" x14ac:dyDescent="0.3">
      <c r="B14" s="36" t="s">
        <v>11</v>
      </c>
      <c r="C14" s="37" t="s">
        <v>13</v>
      </c>
      <c r="D14" s="3" t="s">
        <v>18</v>
      </c>
      <c r="E14" s="4">
        <v>1.7529999999999999</v>
      </c>
      <c r="F14" s="4"/>
      <c r="G14" s="4">
        <f t="shared" si="0"/>
        <v>0</v>
      </c>
      <c r="H14" s="4">
        <f t="shared" si="1"/>
        <v>0</v>
      </c>
      <c r="I14" s="4">
        <f t="shared" si="2"/>
        <v>0</v>
      </c>
      <c r="J14" s="38"/>
      <c r="K14" s="39">
        <f t="shared" si="3"/>
        <v>0</v>
      </c>
      <c r="M14" s="87" t="s">
        <v>87</v>
      </c>
    </row>
    <row r="15" spans="2:13" ht="15.6" x14ac:dyDescent="0.3">
      <c r="B15" s="40" t="s">
        <v>12</v>
      </c>
      <c r="C15" s="37" t="s">
        <v>19</v>
      </c>
      <c r="D15" s="3" t="s">
        <v>40</v>
      </c>
      <c r="E15" s="4">
        <v>1</v>
      </c>
      <c r="F15" s="4"/>
      <c r="G15" s="4">
        <f t="shared" si="0"/>
        <v>0</v>
      </c>
      <c r="H15" s="4">
        <f t="shared" si="1"/>
        <v>0</v>
      </c>
      <c r="I15" s="4">
        <f t="shared" si="2"/>
        <v>0</v>
      </c>
      <c r="J15" s="38"/>
      <c r="K15" s="39">
        <f t="shared" si="3"/>
        <v>0</v>
      </c>
      <c r="M15" s="81"/>
    </row>
    <row r="16" spans="2:13" ht="31.2" x14ac:dyDescent="0.3">
      <c r="B16" s="41" t="s">
        <v>20</v>
      </c>
      <c r="C16" s="42" t="s">
        <v>21</v>
      </c>
      <c r="D16" s="43"/>
      <c r="E16" s="44"/>
      <c r="F16" s="44"/>
      <c r="G16" s="45">
        <f>G17+G20+G23+G26+G29</f>
        <v>0</v>
      </c>
      <c r="H16" s="45">
        <f>H17+H20+H23+H26+H29</f>
        <v>0</v>
      </c>
      <c r="I16" s="45">
        <f>I17+I20+I23+I26+I29</f>
        <v>0</v>
      </c>
      <c r="J16" s="46"/>
      <c r="K16" s="46"/>
      <c r="M16" s="87" t="s">
        <v>88</v>
      </c>
    </row>
    <row r="17" spans="2:11" ht="15.6" x14ac:dyDescent="0.3">
      <c r="B17" s="40" t="s">
        <v>24</v>
      </c>
      <c r="C17" s="37" t="s">
        <v>22</v>
      </c>
      <c r="D17" s="3" t="s">
        <v>15</v>
      </c>
      <c r="E17" s="4">
        <v>28.92</v>
      </c>
      <c r="F17" s="4">
        <f>F18+F19</f>
        <v>0</v>
      </c>
      <c r="G17" s="4">
        <f>(E17)*F17</f>
        <v>0</v>
      </c>
      <c r="H17" s="4">
        <f t="shared" si="1"/>
        <v>0</v>
      </c>
      <c r="I17" s="4">
        <f t="shared" si="2"/>
        <v>0</v>
      </c>
      <c r="J17" s="38"/>
      <c r="K17" s="12"/>
    </row>
    <row r="18" spans="2:11" s="51" customFormat="1" ht="14.4" customHeight="1" x14ac:dyDescent="0.3">
      <c r="B18" s="47"/>
      <c r="C18" s="47" t="s">
        <v>67</v>
      </c>
      <c r="D18" s="48" t="s">
        <v>15</v>
      </c>
      <c r="E18" s="49">
        <f>E17</f>
        <v>28.92</v>
      </c>
      <c r="F18" s="49"/>
      <c r="G18" s="50">
        <f t="shared" ref="G18:G19" si="4">(E18)*F18</f>
        <v>0</v>
      </c>
      <c r="H18" s="50">
        <f t="shared" si="1"/>
        <v>0</v>
      </c>
      <c r="I18" s="50">
        <f t="shared" si="2"/>
        <v>0</v>
      </c>
      <c r="J18" s="39">
        <f>I18</f>
        <v>0</v>
      </c>
      <c r="K18" s="38"/>
    </row>
    <row r="19" spans="2:11" s="51" customFormat="1" ht="13.2" customHeight="1" x14ac:dyDescent="0.3">
      <c r="B19" s="47"/>
      <c r="C19" s="47" t="s">
        <v>68</v>
      </c>
      <c r="D19" s="48" t="s">
        <v>15</v>
      </c>
      <c r="E19" s="49">
        <f>E17</f>
        <v>28.92</v>
      </c>
      <c r="F19" s="49"/>
      <c r="G19" s="49">
        <f t="shared" si="4"/>
        <v>0</v>
      </c>
      <c r="H19" s="49">
        <f t="shared" si="1"/>
        <v>0</v>
      </c>
      <c r="I19" s="49">
        <f t="shared" si="2"/>
        <v>0</v>
      </c>
      <c r="J19" s="38"/>
      <c r="K19" s="39">
        <f>I19</f>
        <v>0</v>
      </c>
    </row>
    <row r="20" spans="2:11" ht="31.2" x14ac:dyDescent="0.3">
      <c r="B20" s="40" t="s">
        <v>26</v>
      </c>
      <c r="C20" s="52" t="s">
        <v>23</v>
      </c>
      <c r="D20" s="3" t="s">
        <v>15</v>
      </c>
      <c r="E20" s="4">
        <v>16</v>
      </c>
      <c r="F20" s="4">
        <f>F21+F22</f>
        <v>0</v>
      </c>
      <c r="G20" s="4">
        <f t="shared" ref="G20:I20" si="5">G21+G22</f>
        <v>0</v>
      </c>
      <c r="H20" s="4">
        <f t="shared" si="5"/>
        <v>0</v>
      </c>
      <c r="I20" s="4">
        <f t="shared" si="5"/>
        <v>0</v>
      </c>
      <c r="J20" s="38"/>
      <c r="K20" s="38"/>
    </row>
    <row r="21" spans="2:11" s="51" customFormat="1" ht="15.6" x14ac:dyDescent="0.3">
      <c r="B21" s="47"/>
      <c r="C21" s="53" t="s">
        <v>69</v>
      </c>
      <c r="D21" s="48" t="s">
        <v>15</v>
      </c>
      <c r="E21" s="49">
        <f>E20</f>
        <v>16</v>
      </c>
      <c r="F21" s="49"/>
      <c r="G21" s="49">
        <f t="shared" ref="G21:G22" si="6">(E21)*F21</f>
        <v>0</v>
      </c>
      <c r="H21" s="49">
        <f t="shared" ref="H21:H22" si="7">G21*1.23</f>
        <v>0</v>
      </c>
      <c r="I21" s="49">
        <f t="shared" ref="I21:I22" si="8">H21/4.2</f>
        <v>0</v>
      </c>
      <c r="J21" s="39">
        <f>I21</f>
        <v>0</v>
      </c>
      <c r="K21" s="38"/>
    </row>
    <row r="22" spans="2:11" s="51" customFormat="1" ht="15.6" x14ac:dyDescent="0.3">
      <c r="B22" s="47"/>
      <c r="C22" s="47" t="s">
        <v>68</v>
      </c>
      <c r="D22" s="48" t="s">
        <v>15</v>
      </c>
      <c r="E22" s="49">
        <f>E20</f>
        <v>16</v>
      </c>
      <c r="F22" s="49"/>
      <c r="G22" s="49">
        <f t="shared" si="6"/>
        <v>0</v>
      </c>
      <c r="H22" s="49">
        <f t="shared" si="7"/>
        <v>0</v>
      </c>
      <c r="I22" s="49">
        <f t="shared" si="8"/>
        <v>0</v>
      </c>
      <c r="J22" s="38"/>
      <c r="K22" s="39">
        <f>I22</f>
        <v>0</v>
      </c>
    </row>
    <row r="23" spans="2:11" ht="15.6" x14ac:dyDescent="0.3">
      <c r="B23" s="40" t="s">
        <v>27</v>
      </c>
      <c r="C23" s="37" t="s">
        <v>70</v>
      </c>
      <c r="D23" s="3" t="s">
        <v>15</v>
      </c>
      <c r="E23" s="4">
        <v>28.92</v>
      </c>
      <c r="F23" s="4">
        <f>F24+F25</f>
        <v>0</v>
      </c>
      <c r="G23" s="4">
        <f t="shared" ref="G23:I23" si="9">G24+G25</f>
        <v>0</v>
      </c>
      <c r="H23" s="4">
        <f t="shared" si="9"/>
        <v>0</v>
      </c>
      <c r="I23" s="4">
        <f t="shared" si="9"/>
        <v>0</v>
      </c>
      <c r="J23" s="38"/>
      <c r="K23" s="38"/>
    </row>
    <row r="24" spans="2:11" s="51" customFormat="1" ht="15.6" x14ac:dyDescent="0.3">
      <c r="B24" s="47"/>
      <c r="C24" s="47" t="s">
        <v>71</v>
      </c>
      <c r="D24" s="48" t="s">
        <v>15</v>
      </c>
      <c r="E24" s="49">
        <f>E23</f>
        <v>28.92</v>
      </c>
      <c r="F24" s="49"/>
      <c r="G24" s="49">
        <f t="shared" ref="G24:G28" si="10">(E24)*F24</f>
        <v>0</v>
      </c>
      <c r="H24" s="49">
        <f t="shared" si="1"/>
        <v>0</v>
      </c>
      <c r="I24" s="49">
        <f t="shared" si="2"/>
        <v>0</v>
      </c>
      <c r="J24" s="39">
        <f>I24</f>
        <v>0</v>
      </c>
      <c r="K24" s="38"/>
    </row>
    <row r="25" spans="2:11" s="51" customFormat="1" ht="15.6" x14ac:dyDescent="0.3">
      <c r="B25" s="47"/>
      <c r="C25" s="47" t="s">
        <v>68</v>
      </c>
      <c r="D25" s="48" t="s">
        <v>15</v>
      </c>
      <c r="E25" s="49">
        <f>E23</f>
        <v>28.92</v>
      </c>
      <c r="F25" s="49"/>
      <c r="G25" s="49">
        <f t="shared" si="10"/>
        <v>0</v>
      </c>
      <c r="H25" s="49">
        <f t="shared" si="1"/>
        <v>0</v>
      </c>
      <c r="I25" s="49">
        <f t="shared" si="2"/>
        <v>0</v>
      </c>
      <c r="J25" s="38"/>
      <c r="K25" s="39">
        <f>I25</f>
        <v>0</v>
      </c>
    </row>
    <row r="26" spans="2:11" ht="15.6" x14ac:dyDescent="0.3">
      <c r="B26" s="40" t="s">
        <v>28</v>
      </c>
      <c r="C26" s="37" t="s">
        <v>29</v>
      </c>
      <c r="D26" s="3" t="s">
        <v>15</v>
      </c>
      <c r="E26" s="4">
        <v>134.1</v>
      </c>
      <c r="F26" s="4">
        <f>F27+F28</f>
        <v>0</v>
      </c>
      <c r="G26" s="4">
        <f t="shared" ref="G26:I26" si="11">G27+G28</f>
        <v>0</v>
      </c>
      <c r="H26" s="4">
        <f t="shared" si="11"/>
        <v>0</v>
      </c>
      <c r="I26" s="4">
        <f t="shared" si="11"/>
        <v>0</v>
      </c>
      <c r="J26" s="38"/>
      <c r="K26" s="38"/>
    </row>
    <row r="27" spans="2:11" s="57" customFormat="1" ht="15.6" x14ac:dyDescent="0.3">
      <c r="B27" s="47"/>
      <c r="C27" s="47" t="s">
        <v>72</v>
      </c>
      <c r="D27" s="48" t="s">
        <v>15</v>
      </c>
      <c r="E27" s="54">
        <f>E26</f>
        <v>134.1</v>
      </c>
      <c r="F27" s="54"/>
      <c r="G27" s="54">
        <f t="shared" si="10"/>
        <v>0</v>
      </c>
      <c r="H27" s="54">
        <f t="shared" si="1"/>
        <v>0</v>
      </c>
      <c r="I27" s="54">
        <f t="shared" si="2"/>
        <v>0</v>
      </c>
      <c r="J27" s="55">
        <f>I27</f>
        <v>0</v>
      </c>
      <c r="K27" s="56"/>
    </row>
    <row r="28" spans="2:11" s="57" customFormat="1" ht="15.6" x14ac:dyDescent="0.3">
      <c r="B28" s="47"/>
      <c r="C28" s="47" t="s">
        <v>68</v>
      </c>
      <c r="D28" s="48" t="s">
        <v>15</v>
      </c>
      <c r="E28" s="54">
        <f>E26</f>
        <v>134.1</v>
      </c>
      <c r="F28" s="54"/>
      <c r="G28" s="54">
        <f t="shared" si="10"/>
        <v>0</v>
      </c>
      <c r="H28" s="54">
        <f t="shared" si="1"/>
        <v>0</v>
      </c>
      <c r="I28" s="54">
        <f t="shared" si="2"/>
        <v>0</v>
      </c>
      <c r="J28" s="56"/>
      <c r="K28" s="55">
        <f>I28</f>
        <v>0</v>
      </c>
    </row>
    <row r="29" spans="2:11" ht="15.6" x14ac:dyDescent="0.3">
      <c r="B29" s="40" t="s">
        <v>30</v>
      </c>
      <c r="C29" s="58" t="s">
        <v>31</v>
      </c>
      <c r="D29" s="3" t="s">
        <v>15</v>
      </c>
      <c r="E29" s="4">
        <v>28.92</v>
      </c>
      <c r="F29" s="4">
        <f>F30+F31</f>
        <v>0</v>
      </c>
      <c r="G29" s="4">
        <f>G30+G31</f>
        <v>0</v>
      </c>
      <c r="H29" s="4">
        <f t="shared" ref="H29:I29" si="12">H30+H31</f>
        <v>0</v>
      </c>
      <c r="I29" s="4">
        <f t="shared" si="12"/>
        <v>0</v>
      </c>
      <c r="J29" s="38"/>
      <c r="K29" s="38"/>
    </row>
    <row r="30" spans="2:11" s="57" customFormat="1" ht="15.6" x14ac:dyDescent="0.3">
      <c r="B30" s="59"/>
      <c r="C30" s="59" t="s">
        <v>73</v>
      </c>
      <c r="D30" s="60" t="s">
        <v>15</v>
      </c>
      <c r="E30" s="61">
        <f>E29</f>
        <v>28.92</v>
      </c>
      <c r="F30" s="61"/>
      <c r="G30" s="61">
        <f t="shared" ref="G30:G31" si="13">(E30)*F30</f>
        <v>0</v>
      </c>
      <c r="H30" s="61">
        <f t="shared" ref="H30:H32" si="14">G30*1.23</f>
        <v>0</v>
      </c>
      <c r="I30" s="61">
        <f t="shared" ref="I30:I32" si="15">H30/4.2</f>
        <v>0</v>
      </c>
      <c r="J30" s="55">
        <f>I30</f>
        <v>0</v>
      </c>
      <c r="K30" s="56"/>
    </row>
    <row r="31" spans="2:11" s="57" customFormat="1" ht="15.6" x14ac:dyDescent="0.3">
      <c r="B31" s="59"/>
      <c r="C31" s="59" t="s">
        <v>68</v>
      </c>
      <c r="D31" s="60" t="s">
        <v>15</v>
      </c>
      <c r="E31" s="61">
        <f>E29</f>
        <v>28.92</v>
      </c>
      <c r="F31" s="61"/>
      <c r="G31" s="61">
        <f t="shared" si="13"/>
        <v>0</v>
      </c>
      <c r="H31" s="61">
        <f t="shared" si="14"/>
        <v>0</v>
      </c>
      <c r="I31" s="61">
        <f t="shared" si="15"/>
        <v>0</v>
      </c>
      <c r="J31" s="56"/>
      <c r="K31" s="55">
        <f>I31</f>
        <v>0</v>
      </c>
    </row>
    <row r="32" spans="2:11" ht="15.6" x14ac:dyDescent="0.3">
      <c r="B32" s="41" t="s">
        <v>34</v>
      </c>
      <c r="C32" s="62" t="s">
        <v>32</v>
      </c>
      <c r="D32" s="63"/>
      <c r="E32" s="35">
        <v>9</v>
      </c>
      <c r="F32" s="64">
        <f>F33+F34</f>
        <v>0</v>
      </c>
      <c r="G32" s="45">
        <f>(E32)*F32</f>
        <v>0</v>
      </c>
      <c r="H32" s="45">
        <f t="shared" si="14"/>
        <v>0</v>
      </c>
      <c r="I32" s="45">
        <f t="shared" si="15"/>
        <v>0</v>
      </c>
      <c r="J32" s="46"/>
      <c r="K32" s="46"/>
    </row>
    <row r="33" spans="2:11" s="51" customFormat="1" ht="15.6" x14ac:dyDescent="0.3">
      <c r="B33" s="47"/>
      <c r="C33" s="47" t="s">
        <v>74</v>
      </c>
      <c r="D33" s="48" t="s">
        <v>17</v>
      </c>
      <c r="E33" s="49">
        <v>9</v>
      </c>
      <c r="F33" s="49"/>
      <c r="G33" s="49">
        <f>(E33)*F33</f>
        <v>0</v>
      </c>
      <c r="H33" s="49">
        <f t="shared" si="1"/>
        <v>0</v>
      </c>
      <c r="I33" s="49">
        <f t="shared" si="2"/>
        <v>0</v>
      </c>
      <c r="J33" s="39">
        <f>I33</f>
        <v>0</v>
      </c>
      <c r="K33" s="38"/>
    </row>
    <row r="34" spans="2:11" s="51" customFormat="1" ht="15.6" x14ac:dyDescent="0.3">
      <c r="B34" s="47"/>
      <c r="C34" s="47" t="s">
        <v>68</v>
      </c>
      <c r="D34" s="48" t="s">
        <v>17</v>
      </c>
      <c r="E34" s="49">
        <v>9</v>
      </c>
      <c r="F34" s="49"/>
      <c r="G34" s="49">
        <f>(E34)*F34</f>
        <v>0</v>
      </c>
      <c r="H34" s="49">
        <f t="shared" si="1"/>
        <v>0</v>
      </c>
      <c r="I34" s="49">
        <f t="shared" si="2"/>
        <v>0</v>
      </c>
      <c r="J34" s="38"/>
      <c r="K34" s="39">
        <f>I34</f>
        <v>0</v>
      </c>
    </row>
    <row r="35" spans="2:11" ht="15.6" x14ac:dyDescent="0.3">
      <c r="B35" s="41" t="s">
        <v>33</v>
      </c>
      <c r="C35" s="62" t="s">
        <v>37</v>
      </c>
      <c r="D35" s="65"/>
      <c r="E35" s="66"/>
      <c r="F35" s="66"/>
      <c r="G35" s="45">
        <f>G36+G39+G42+G45+G48+G51</f>
        <v>0</v>
      </c>
      <c r="H35" s="45">
        <f t="shared" si="1"/>
        <v>0</v>
      </c>
      <c r="I35" s="45">
        <f t="shared" si="2"/>
        <v>0</v>
      </c>
      <c r="J35" s="46"/>
      <c r="K35" s="46"/>
    </row>
    <row r="36" spans="2:11" ht="15.6" x14ac:dyDescent="0.3">
      <c r="B36" s="40" t="s">
        <v>25</v>
      </c>
      <c r="C36" s="58" t="s">
        <v>39</v>
      </c>
      <c r="D36" s="67" t="s">
        <v>40</v>
      </c>
      <c r="E36" s="68">
        <v>4</v>
      </c>
      <c r="F36" s="4">
        <f>F37+F38</f>
        <v>0</v>
      </c>
      <c r="G36" s="4">
        <f t="shared" ref="G36:I36" si="16">G37+G38</f>
        <v>0</v>
      </c>
      <c r="H36" s="4">
        <f t="shared" si="16"/>
        <v>0</v>
      </c>
      <c r="I36" s="4">
        <f t="shared" si="16"/>
        <v>0</v>
      </c>
      <c r="J36" s="38"/>
      <c r="K36" s="38"/>
    </row>
    <row r="37" spans="2:11" s="51" customFormat="1" ht="15.6" x14ac:dyDescent="0.3">
      <c r="B37" s="47"/>
      <c r="C37" s="47" t="s">
        <v>75</v>
      </c>
      <c r="D37" s="48" t="s">
        <v>40</v>
      </c>
      <c r="E37" s="49">
        <v>4</v>
      </c>
      <c r="F37" s="49"/>
      <c r="G37" s="49">
        <f t="shared" ref="G37:G53" si="17">(E37)*F37</f>
        <v>0</v>
      </c>
      <c r="H37" s="49">
        <f t="shared" si="1"/>
        <v>0</v>
      </c>
      <c r="I37" s="49">
        <f t="shared" si="2"/>
        <v>0</v>
      </c>
      <c r="J37" s="39">
        <f>I37</f>
        <v>0</v>
      </c>
      <c r="K37" s="38"/>
    </row>
    <row r="38" spans="2:11" s="51" customFormat="1" ht="15.6" x14ac:dyDescent="0.3">
      <c r="B38" s="47"/>
      <c r="C38" s="47" t="s">
        <v>68</v>
      </c>
      <c r="D38" s="48" t="s">
        <v>40</v>
      </c>
      <c r="E38" s="49">
        <v>4</v>
      </c>
      <c r="F38" s="49"/>
      <c r="G38" s="49">
        <f t="shared" si="17"/>
        <v>0</v>
      </c>
      <c r="H38" s="49">
        <f t="shared" si="1"/>
        <v>0</v>
      </c>
      <c r="I38" s="49">
        <f t="shared" si="2"/>
        <v>0</v>
      </c>
      <c r="J38" s="38"/>
      <c r="K38" s="39">
        <f>I38</f>
        <v>0</v>
      </c>
    </row>
    <row r="39" spans="2:11" s="69" customFormat="1" ht="15.6" x14ac:dyDescent="0.3">
      <c r="B39" s="40" t="s">
        <v>35</v>
      </c>
      <c r="C39" s="58" t="s">
        <v>36</v>
      </c>
      <c r="D39" s="3" t="s">
        <v>40</v>
      </c>
      <c r="E39" s="4">
        <v>4</v>
      </c>
      <c r="F39" s="4">
        <f>F40+F41</f>
        <v>0</v>
      </c>
      <c r="G39" s="4">
        <f t="shared" ref="G39:I39" si="18">G40+G41</f>
        <v>0</v>
      </c>
      <c r="H39" s="4">
        <f t="shared" si="18"/>
        <v>0</v>
      </c>
      <c r="I39" s="4">
        <f t="shared" si="18"/>
        <v>0</v>
      </c>
      <c r="J39" s="38"/>
      <c r="K39" s="38"/>
    </row>
    <row r="40" spans="2:11" s="51" customFormat="1" ht="15.6" x14ac:dyDescent="0.3">
      <c r="B40" s="47"/>
      <c r="C40" s="47" t="s">
        <v>76</v>
      </c>
      <c r="D40" s="48" t="s">
        <v>40</v>
      </c>
      <c r="E40" s="49">
        <v>4</v>
      </c>
      <c r="F40" s="49"/>
      <c r="G40" s="49">
        <f t="shared" si="17"/>
        <v>0</v>
      </c>
      <c r="H40" s="49">
        <f t="shared" si="1"/>
        <v>0</v>
      </c>
      <c r="I40" s="49">
        <f t="shared" si="2"/>
        <v>0</v>
      </c>
      <c r="J40" s="39">
        <f>I40</f>
        <v>0</v>
      </c>
      <c r="K40" s="38"/>
    </row>
    <row r="41" spans="2:11" s="51" customFormat="1" ht="15.6" x14ac:dyDescent="0.3">
      <c r="B41" s="47"/>
      <c r="C41" s="47" t="s">
        <v>68</v>
      </c>
      <c r="D41" s="48" t="s">
        <v>40</v>
      </c>
      <c r="E41" s="49">
        <v>4</v>
      </c>
      <c r="F41" s="49"/>
      <c r="G41" s="49">
        <f t="shared" si="17"/>
        <v>0</v>
      </c>
      <c r="H41" s="49">
        <f t="shared" si="1"/>
        <v>0</v>
      </c>
      <c r="I41" s="49">
        <f t="shared" si="2"/>
        <v>0</v>
      </c>
      <c r="J41" s="38"/>
      <c r="K41" s="39">
        <f>I41</f>
        <v>0</v>
      </c>
    </row>
    <row r="42" spans="2:11" s="69" customFormat="1" ht="15.6" x14ac:dyDescent="0.3">
      <c r="B42" s="40" t="s">
        <v>41</v>
      </c>
      <c r="C42" s="58" t="s">
        <v>38</v>
      </c>
      <c r="D42" s="3" t="s">
        <v>40</v>
      </c>
      <c r="E42" s="4">
        <v>7</v>
      </c>
      <c r="F42" s="4">
        <f>F43+F44</f>
        <v>0</v>
      </c>
      <c r="G42" s="4">
        <f t="shared" ref="G42:I42" si="19">G43+G44</f>
        <v>0</v>
      </c>
      <c r="H42" s="4">
        <f t="shared" si="19"/>
        <v>0</v>
      </c>
      <c r="I42" s="4">
        <f t="shared" si="19"/>
        <v>0</v>
      </c>
      <c r="J42" s="38"/>
      <c r="K42" s="38"/>
    </row>
    <row r="43" spans="2:11" s="51" customFormat="1" ht="15.6" x14ac:dyDescent="0.3">
      <c r="B43" s="47"/>
      <c r="C43" s="47" t="s">
        <v>79</v>
      </c>
      <c r="D43" s="48" t="s">
        <v>40</v>
      </c>
      <c r="E43" s="49">
        <v>7</v>
      </c>
      <c r="F43" s="49"/>
      <c r="G43" s="49">
        <f t="shared" si="17"/>
        <v>0</v>
      </c>
      <c r="H43" s="49">
        <f t="shared" si="1"/>
        <v>0</v>
      </c>
      <c r="I43" s="49">
        <f t="shared" si="2"/>
        <v>0</v>
      </c>
      <c r="J43" s="39">
        <f>I43</f>
        <v>0</v>
      </c>
      <c r="K43" s="38"/>
    </row>
    <row r="44" spans="2:11" s="51" customFormat="1" ht="15.6" x14ac:dyDescent="0.3">
      <c r="B44" s="47"/>
      <c r="C44" s="47" t="s">
        <v>68</v>
      </c>
      <c r="D44" s="48" t="s">
        <v>40</v>
      </c>
      <c r="E44" s="49">
        <v>7</v>
      </c>
      <c r="F44" s="49"/>
      <c r="G44" s="49">
        <f t="shared" si="17"/>
        <v>0</v>
      </c>
      <c r="H44" s="49">
        <f t="shared" si="1"/>
        <v>0</v>
      </c>
      <c r="I44" s="49">
        <f t="shared" si="2"/>
        <v>0</v>
      </c>
      <c r="J44" s="38"/>
      <c r="K44" s="39">
        <f>I44</f>
        <v>0</v>
      </c>
    </row>
    <row r="45" spans="2:11" ht="15.6" x14ac:dyDescent="0.3">
      <c r="B45" s="40" t="s">
        <v>42</v>
      </c>
      <c r="C45" s="58" t="s">
        <v>59</v>
      </c>
      <c r="D45" s="67" t="s">
        <v>40</v>
      </c>
      <c r="E45" s="68">
        <v>7</v>
      </c>
      <c r="F45" s="68">
        <f>F46+F47</f>
        <v>0</v>
      </c>
      <c r="G45" s="68">
        <f t="shared" ref="G45:I45" si="20">G46+G47</f>
        <v>0</v>
      </c>
      <c r="H45" s="68">
        <f t="shared" si="20"/>
        <v>0</v>
      </c>
      <c r="I45" s="68">
        <f t="shared" si="20"/>
        <v>0</v>
      </c>
      <c r="J45" s="38"/>
      <c r="K45" s="38"/>
    </row>
    <row r="46" spans="2:11" s="51" customFormat="1" ht="15.6" x14ac:dyDescent="0.3">
      <c r="B46" s="47"/>
      <c r="C46" s="47" t="s">
        <v>80</v>
      </c>
      <c r="D46" s="48" t="s">
        <v>40</v>
      </c>
      <c r="E46" s="49">
        <v>7</v>
      </c>
      <c r="F46" s="49"/>
      <c r="G46" s="49">
        <f t="shared" si="17"/>
        <v>0</v>
      </c>
      <c r="H46" s="49">
        <f t="shared" si="1"/>
        <v>0</v>
      </c>
      <c r="I46" s="49">
        <f t="shared" si="2"/>
        <v>0</v>
      </c>
      <c r="J46" s="39">
        <f>I46</f>
        <v>0</v>
      </c>
      <c r="K46" s="38"/>
    </row>
    <row r="47" spans="2:11" s="51" customFormat="1" ht="15.6" x14ac:dyDescent="0.3">
      <c r="B47" s="47"/>
      <c r="C47" s="47" t="s">
        <v>68</v>
      </c>
      <c r="D47" s="48" t="s">
        <v>40</v>
      </c>
      <c r="E47" s="49">
        <v>7</v>
      </c>
      <c r="F47" s="49"/>
      <c r="G47" s="49">
        <f t="shared" si="17"/>
        <v>0</v>
      </c>
      <c r="H47" s="49">
        <f t="shared" si="1"/>
        <v>0</v>
      </c>
      <c r="I47" s="49">
        <f t="shared" si="2"/>
        <v>0</v>
      </c>
      <c r="J47" s="38"/>
      <c r="K47" s="39">
        <f>I47</f>
        <v>0</v>
      </c>
    </row>
    <row r="48" spans="2:11" s="69" customFormat="1" ht="15.6" x14ac:dyDescent="0.3">
      <c r="B48" s="40" t="s">
        <v>45</v>
      </c>
      <c r="C48" s="58" t="s">
        <v>44</v>
      </c>
      <c r="D48" s="3" t="s">
        <v>40</v>
      </c>
      <c r="E48" s="4">
        <v>7</v>
      </c>
      <c r="F48" s="4">
        <f>F49+F50</f>
        <v>0</v>
      </c>
      <c r="G48" s="4">
        <f t="shared" ref="G48:I48" si="21">G49+G50</f>
        <v>0</v>
      </c>
      <c r="H48" s="4">
        <f t="shared" si="21"/>
        <v>0</v>
      </c>
      <c r="I48" s="4">
        <f t="shared" si="21"/>
        <v>0</v>
      </c>
      <c r="J48" s="38"/>
      <c r="K48" s="38"/>
    </row>
    <row r="49" spans="2:11" s="51" customFormat="1" ht="15.6" x14ac:dyDescent="0.3">
      <c r="B49" s="47"/>
      <c r="C49" s="47" t="s">
        <v>77</v>
      </c>
      <c r="D49" s="48" t="s">
        <v>40</v>
      </c>
      <c r="E49" s="49">
        <v>7</v>
      </c>
      <c r="F49" s="49"/>
      <c r="G49" s="49">
        <f t="shared" si="17"/>
        <v>0</v>
      </c>
      <c r="H49" s="49">
        <f t="shared" si="1"/>
        <v>0</v>
      </c>
      <c r="I49" s="49">
        <f t="shared" si="2"/>
        <v>0</v>
      </c>
      <c r="J49" s="39">
        <f>I49</f>
        <v>0</v>
      </c>
      <c r="K49" s="38"/>
    </row>
    <row r="50" spans="2:11" s="51" customFormat="1" ht="15.6" x14ac:dyDescent="0.3">
      <c r="B50" s="47"/>
      <c r="C50" s="47" t="s">
        <v>68</v>
      </c>
      <c r="D50" s="48" t="s">
        <v>40</v>
      </c>
      <c r="E50" s="49">
        <v>7</v>
      </c>
      <c r="F50" s="49"/>
      <c r="G50" s="49">
        <f t="shared" si="17"/>
        <v>0</v>
      </c>
      <c r="H50" s="49">
        <f t="shared" si="1"/>
        <v>0</v>
      </c>
      <c r="I50" s="49">
        <f t="shared" si="2"/>
        <v>0</v>
      </c>
      <c r="J50" s="38"/>
      <c r="K50" s="39">
        <f>I50</f>
        <v>0</v>
      </c>
    </row>
    <row r="51" spans="2:11" ht="15.6" x14ac:dyDescent="0.3">
      <c r="B51" s="40" t="s">
        <v>54</v>
      </c>
      <c r="C51" s="37" t="s">
        <v>43</v>
      </c>
      <c r="D51" s="67" t="s">
        <v>40</v>
      </c>
      <c r="E51" s="68">
        <v>2</v>
      </c>
      <c r="F51" s="68">
        <f>621.65+80.92+71.79</f>
        <v>774.3599999999999</v>
      </c>
      <c r="G51" s="68">
        <f>G52+G53</f>
        <v>0</v>
      </c>
      <c r="H51" s="68">
        <f t="shared" ref="H51:I51" si="22">H52+H53</f>
        <v>0</v>
      </c>
      <c r="I51" s="68">
        <f t="shared" si="22"/>
        <v>0</v>
      </c>
      <c r="J51" s="38"/>
      <c r="K51" s="38"/>
    </row>
    <row r="52" spans="2:11" s="51" customFormat="1" ht="15.6" x14ac:dyDescent="0.3">
      <c r="B52" s="47"/>
      <c r="C52" s="47" t="s">
        <v>78</v>
      </c>
      <c r="D52" s="48" t="s">
        <v>40</v>
      </c>
      <c r="E52" s="49">
        <v>2</v>
      </c>
      <c r="F52" s="49"/>
      <c r="G52" s="49">
        <f t="shared" si="17"/>
        <v>0</v>
      </c>
      <c r="H52" s="49">
        <f t="shared" si="1"/>
        <v>0</v>
      </c>
      <c r="I52" s="49">
        <f t="shared" si="2"/>
        <v>0</v>
      </c>
      <c r="J52" s="39">
        <f>I52</f>
        <v>0</v>
      </c>
      <c r="K52" s="38"/>
    </row>
    <row r="53" spans="2:11" s="51" customFormat="1" ht="15.6" x14ac:dyDescent="0.3">
      <c r="B53" s="47"/>
      <c r="C53" s="47" t="s">
        <v>68</v>
      </c>
      <c r="D53" s="48" t="s">
        <v>40</v>
      </c>
      <c r="E53" s="49">
        <v>2</v>
      </c>
      <c r="F53" s="49"/>
      <c r="G53" s="49">
        <f t="shared" si="17"/>
        <v>0</v>
      </c>
      <c r="H53" s="49">
        <f t="shared" si="1"/>
        <v>0</v>
      </c>
      <c r="I53" s="49">
        <f t="shared" si="2"/>
        <v>0</v>
      </c>
      <c r="J53" s="38"/>
      <c r="K53" s="39">
        <f>I53</f>
        <v>0</v>
      </c>
    </row>
    <row r="54" spans="2:11" ht="15.6" x14ac:dyDescent="0.3">
      <c r="B54" s="41" t="s">
        <v>46</v>
      </c>
      <c r="C54" s="62" t="s">
        <v>47</v>
      </c>
      <c r="D54" s="43"/>
      <c r="E54" s="44"/>
      <c r="F54" s="70"/>
      <c r="G54" s="35">
        <f>SUM(G55:G61)</f>
        <v>0</v>
      </c>
      <c r="H54" s="35">
        <f t="shared" ref="H54:I54" si="23">SUM(H55:H61)</f>
        <v>0</v>
      </c>
      <c r="I54" s="35">
        <f t="shared" si="23"/>
        <v>0</v>
      </c>
      <c r="J54" s="46"/>
      <c r="K54" s="46"/>
    </row>
    <row r="55" spans="2:11" ht="15.6" x14ac:dyDescent="0.3">
      <c r="B55" s="7"/>
      <c r="C55" s="38" t="s">
        <v>62</v>
      </c>
      <c r="D55" s="1" t="s">
        <v>40</v>
      </c>
      <c r="E55" s="2">
        <v>2</v>
      </c>
      <c r="F55" s="2"/>
      <c r="G55" s="39">
        <f>(E55)*F55</f>
        <v>0</v>
      </c>
      <c r="H55" s="39">
        <f t="shared" ref="H55:H62" si="24">G55*1.23</f>
        <v>0</v>
      </c>
      <c r="I55" s="39">
        <f t="shared" ref="I55:I62" si="25">H55/4.2</f>
        <v>0</v>
      </c>
      <c r="J55" s="39">
        <f>I55</f>
        <v>0</v>
      </c>
      <c r="K55" s="38"/>
    </row>
    <row r="56" spans="2:11" ht="15.6" x14ac:dyDescent="0.3">
      <c r="B56" s="56"/>
      <c r="C56" s="38" t="s">
        <v>60</v>
      </c>
      <c r="D56" s="71" t="s">
        <v>17</v>
      </c>
      <c r="E56" s="39">
        <v>4</v>
      </c>
      <c r="F56" s="39"/>
      <c r="G56" s="39">
        <f>(E56)*F56</f>
        <v>0</v>
      </c>
      <c r="H56" s="39">
        <f t="shared" si="24"/>
        <v>0</v>
      </c>
      <c r="I56" s="39">
        <f t="shared" si="25"/>
        <v>0</v>
      </c>
      <c r="J56" s="39">
        <f t="shared" ref="J56:J61" si="26">I56</f>
        <v>0</v>
      </c>
      <c r="K56" s="38"/>
    </row>
    <row r="57" spans="2:11" ht="15.6" x14ac:dyDescent="0.3">
      <c r="B57" s="56"/>
      <c r="C57" s="38" t="s">
        <v>48</v>
      </c>
      <c r="D57" s="71" t="s">
        <v>17</v>
      </c>
      <c r="E57" s="39">
        <v>2</v>
      </c>
      <c r="F57" s="39"/>
      <c r="G57" s="39">
        <f t="shared" ref="G57:G61" si="27">(E57)*F57</f>
        <v>0</v>
      </c>
      <c r="H57" s="39">
        <f t="shared" si="24"/>
        <v>0</v>
      </c>
      <c r="I57" s="39">
        <f t="shared" si="25"/>
        <v>0</v>
      </c>
      <c r="J57" s="39">
        <f t="shared" si="26"/>
        <v>0</v>
      </c>
      <c r="K57" s="38"/>
    </row>
    <row r="58" spans="2:11" ht="15.6" x14ac:dyDescent="0.3">
      <c r="B58" s="56"/>
      <c r="C58" s="38" t="s">
        <v>49</v>
      </c>
      <c r="D58" s="71" t="s">
        <v>17</v>
      </c>
      <c r="E58" s="39">
        <v>2</v>
      </c>
      <c r="F58" s="39"/>
      <c r="G58" s="39">
        <f t="shared" si="27"/>
        <v>0</v>
      </c>
      <c r="H58" s="39">
        <f t="shared" si="24"/>
        <v>0</v>
      </c>
      <c r="I58" s="39">
        <f t="shared" si="25"/>
        <v>0</v>
      </c>
      <c r="J58" s="39">
        <f t="shared" si="26"/>
        <v>0</v>
      </c>
      <c r="K58" s="38"/>
    </row>
    <row r="59" spans="2:11" ht="15.6" x14ac:dyDescent="0.3">
      <c r="B59" s="56"/>
      <c r="C59" s="38" t="s">
        <v>50</v>
      </c>
      <c r="D59" s="71" t="s">
        <v>17</v>
      </c>
      <c r="E59" s="39">
        <v>4</v>
      </c>
      <c r="F59" s="39"/>
      <c r="G59" s="39">
        <f t="shared" si="27"/>
        <v>0</v>
      </c>
      <c r="H59" s="39">
        <f t="shared" si="24"/>
        <v>0</v>
      </c>
      <c r="I59" s="39">
        <f t="shared" si="25"/>
        <v>0</v>
      </c>
      <c r="J59" s="39">
        <f t="shared" si="26"/>
        <v>0</v>
      </c>
      <c r="K59" s="38"/>
    </row>
    <row r="60" spans="2:11" ht="15.6" x14ac:dyDescent="0.3">
      <c r="B60" s="56"/>
      <c r="C60" s="38" t="s">
        <v>51</v>
      </c>
      <c r="D60" s="71" t="s">
        <v>17</v>
      </c>
      <c r="E60" s="39">
        <v>4</v>
      </c>
      <c r="F60" s="39"/>
      <c r="G60" s="39">
        <f t="shared" si="27"/>
        <v>0</v>
      </c>
      <c r="H60" s="39">
        <f t="shared" si="24"/>
        <v>0</v>
      </c>
      <c r="I60" s="39">
        <f t="shared" si="25"/>
        <v>0</v>
      </c>
      <c r="J60" s="39">
        <f t="shared" si="26"/>
        <v>0</v>
      </c>
      <c r="K60" s="38"/>
    </row>
    <row r="61" spans="2:11" ht="15.6" x14ac:dyDescent="0.3">
      <c r="B61" s="56"/>
      <c r="C61" s="38" t="s">
        <v>52</v>
      </c>
      <c r="D61" s="71" t="s">
        <v>17</v>
      </c>
      <c r="E61" s="39">
        <v>6</v>
      </c>
      <c r="F61" s="39"/>
      <c r="G61" s="39">
        <f t="shared" si="27"/>
        <v>0</v>
      </c>
      <c r="H61" s="39">
        <f t="shared" si="24"/>
        <v>0</v>
      </c>
      <c r="I61" s="39">
        <f t="shared" si="25"/>
        <v>0</v>
      </c>
      <c r="J61" s="39">
        <f t="shared" si="26"/>
        <v>0</v>
      </c>
      <c r="K61" s="38"/>
    </row>
    <row r="62" spans="2:11" ht="15.6" customHeight="1" x14ac:dyDescent="0.3">
      <c r="B62" s="69"/>
      <c r="C62" s="69"/>
      <c r="D62" s="72"/>
      <c r="E62" s="72"/>
      <c r="F62" s="5" t="s">
        <v>53</v>
      </c>
      <c r="G62" s="73">
        <f>G8+G16+G32+G35+G54</f>
        <v>0</v>
      </c>
      <c r="H62" s="73">
        <f t="shared" si="24"/>
        <v>0</v>
      </c>
      <c r="I62" s="73">
        <f t="shared" si="25"/>
        <v>0</v>
      </c>
      <c r="J62" s="73">
        <f>SUM(J8:J61)</f>
        <v>0</v>
      </c>
      <c r="K62" s="73">
        <f>SUM(K8:K61)</f>
        <v>0</v>
      </c>
    </row>
    <row r="63" spans="2:11" x14ac:dyDescent="0.3">
      <c r="G63" s="74"/>
      <c r="H63" s="75"/>
      <c r="I63" s="75"/>
    </row>
    <row r="64" spans="2:11" ht="15.6" x14ac:dyDescent="0.3">
      <c r="H64" s="76"/>
    </row>
    <row r="65" spans="8:8" x14ac:dyDescent="0.3">
      <c r="H65" s="77"/>
    </row>
  </sheetData>
  <mergeCells count="1"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budżet ogólny</vt:lpstr>
      <vt:lpstr>budżet szczegółowy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</dc:creator>
  <cp:lastModifiedBy>Marta</cp:lastModifiedBy>
  <dcterms:created xsi:type="dcterms:W3CDTF">2025-10-01T10:52:45Z</dcterms:created>
  <dcterms:modified xsi:type="dcterms:W3CDTF">2025-10-06T09:50:31Z</dcterms:modified>
</cp:coreProperties>
</file>